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3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'Sheet1'!$A$1:$I$60</definedName>
  </definedNames>
  <calcPr fullCalcOnLoad="1"/>
</workbook>
</file>

<file path=xl/sharedStrings.xml><?xml version="1.0" encoding="utf-8"?>
<sst xmlns="http://schemas.openxmlformats.org/spreadsheetml/2006/main" count="2202" uniqueCount="168">
  <si>
    <t>HOSPID</t>
  </si>
  <si>
    <t>Hospital</t>
  </si>
  <si>
    <t>Total</t>
  </si>
  <si>
    <t xml:space="preserve">Monthly </t>
  </si>
  <si>
    <t>Name</t>
  </si>
  <si>
    <t xml:space="preserve">Estimated </t>
  </si>
  <si>
    <t>Payments</t>
  </si>
  <si>
    <t>Net Revenue</t>
  </si>
  <si>
    <t>Due</t>
  </si>
  <si>
    <t>Meritus</t>
  </si>
  <si>
    <t>Univ. of Maryland Medical System</t>
  </si>
  <si>
    <t>Prince Georges Hospital</t>
  </si>
  <si>
    <t>Holy Cross Hospital of Silver Spring</t>
  </si>
  <si>
    <t>Frederick Memorial Hospital</t>
  </si>
  <si>
    <t>Harford Memorial Hospital</t>
  </si>
  <si>
    <t>St. Josephs Hospital</t>
  </si>
  <si>
    <t>Mercy Medical Center, Inc.</t>
  </si>
  <si>
    <t>Johns Hopkins Hospital</t>
  </si>
  <si>
    <t>Dorchester General Hospital</t>
  </si>
  <si>
    <t>St. Agnes Hospital</t>
  </si>
  <si>
    <t>Sinai Hospital</t>
  </si>
  <si>
    <t>Bon Secours Hospital</t>
  </si>
  <si>
    <t>Franklin Square Hospital</t>
  </si>
  <si>
    <t>Washington Adventist Hospital</t>
  </si>
  <si>
    <t>Garrett County Memorial Hospital</t>
  </si>
  <si>
    <t>Montgomery General Hospital</t>
  </si>
  <si>
    <t>Peninsula Regional Medical Center</t>
  </si>
  <si>
    <t>Suburban Hospital Association,Inc</t>
  </si>
  <si>
    <t>Anne Arundel General Hospital</t>
  </si>
  <si>
    <t>Union Memorial Hospital</t>
  </si>
  <si>
    <t>Western Maryland</t>
  </si>
  <si>
    <t>St. Marys Hospital</t>
  </si>
  <si>
    <t>Chester River Hospital Center</t>
  </si>
  <si>
    <t>Union Hospital of Cecil County</t>
  </si>
  <si>
    <t>Carroll County General Hospital</t>
  </si>
  <si>
    <t>Harbor Hospital Center</t>
  </si>
  <si>
    <t>Civista Medical Center</t>
  </si>
  <si>
    <t>Memorial Hospital at Easton</t>
  </si>
  <si>
    <t>Maryland General Hospital</t>
  </si>
  <si>
    <t>Calvert Memorial Hospital</t>
  </si>
  <si>
    <t>Northwest Hospital Center, Inc.</t>
  </si>
  <si>
    <t>Baltimore Washington Medical Center</t>
  </si>
  <si>
    <t>Greater Baltimore Medical Center</t>
  </si>
  <si>
    <t>McCready Foundation, Inc.</t>
  </si>
  <si>
    <t>Howard County General Hospital</t>
  </si>
  <si>
    <t>Upper Chesapeake Medical Center</t>
  </si>
  <si>
    <t>Doctors Community Hospital</t>
  </si>
  <si>
    <t>Southern Maryland Hospital</t>
  </si>
  <si>
    <t>Laurel Regional Hospital</t>
  </si>
  <si>
    <t>Fort Washington Medical Center</t>
  </si>
  <si>
    <t>Atlantic General Hospital</t>
  </si>
  <si>
    <t>James Lawrence Kernan Hospital</t>
  </si>
  <si>
    <t>Good Samaritan Hospital</t>
  </si>
  <si>
    <t>Shady Grove Adventist Hospital</t>
  </si>
  <si>
    <t>SHOCK TRAUMA</t>
  </si>
  <si>
    <t>STATE-WIDE</t>
  </si>
  <si>
    <t>Portion</t>
  </si>
  <si>
    <t>Payer</t>
  </si>
  <si>
    <t>Net Patient</t>
  </si>
  <si>
    <t>Revenue</t>
  </si>
  <si>
    <t>Gross Revenue</t>
  </si>
  <si>
    <t>Percent</t>
  </si>
  <si>
    <t>Johns Hopkins Bayview</t>
  </si>
  <si>
    <t>RE</t>
  </si>
  <si>
    <t xml:space="preserve"> </t>
  </si>
  <si>
    <t>A</t>
  </si>
  <si>
    <t>B</t>
  </si>
  <si>
    <t>C</t>
  </si>
  <si>
    <t>D</t>
  </si>
  <si>
    <t>E</t>
  </si>
  <si>
    <t>F</t>
  </si>
  <si>
    <t>G</t>
  </si>
  <si>
    <t>H</t>
  </si>
  <si>
    <t>H1</t>
  </si>
  <si>
    <t>H2</t>
  </si>
  <si>
    <t>I</t>
  </si>
  <si>
    <t>J</t>
  </si>
  <si>
    <t>J1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</si>
  <si>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</si>
  <si>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</si>
  <si>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</si>
  <si>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</si>
  <si>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</si>
  <si>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</si>
  <si>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</si>
  <si>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</si>
  <si>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</si>
  <si>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</si>
  <si>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</si>
  <si>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</si>
  <si>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</si>
  <si>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</si>
  <si>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</si>
  <si>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</si>
  <si>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</si>
  <si>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</si>
  <si>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U1</t>
  </si>
  <si>
    <t>U2</t>
  </si>
  <si>
    <t>U3</t>
  </si>
  <si>
    <t>U4</t>
  </si>
  <si>
    <t>U5</t>
  </si>
  <si>
    <t>CC</t>
  </si>
  <si>
    <t>DD</t>
  </si>
  <si>
    <t>EE</t>
  </si>
  <si>
    <t>FF</t>
  </si>
  <si>
    <t>GG</t>
  </si>
  <si>
    <t>HH</t>
  </si>
  <si>
    <t>CATEGORY</t>
  </si>
  <si>
    <t>GREV_DHS</t>
  </si>
  <si>
    <t>GREV_AMB</t>
  </si>
  <si>
    <t>GREV_IAN</t>
  </si>
  <si>
    <t>GREV_OAN</t>
  </si>
  <si>
    <t>GREV_PAT</t>
  </si>
  <si>
    <t>BAD_DEBT</t>
  </si>
  <si>
    <t>CHARUNC</t>
  </si>
  <si>
    <t>CONTRACT</t>
  </si>
  <si>
    <t>UNC_PAY</t>
  </si>
  <si>
    <t>DENIALS</t>
  </si>
  <si>
    <t>OTH_DEDU</t>
  </si>
  <si>
    <t>TOT_DEDU</t>
  </si>
  <si>
    <t>UNC_REC</t>
  </si>
  <si>
    <t>NET_P_RE</t>
  </si>
  <si>
    <t>OTH_O_RE</t>
  </si>
  <si>
    <t>NET_O_RE</t>
  </si>
  <si>
    <t>WAGEBENE</t>
  </si>
  <si>
    <t>PROF_FEE</t>
  </si>
  <si>
    <t>SUPPLY</t>
  </si>
  <si>
    <t>DEP_AMOR</t>
  </si>
  <si>
    <t>OTH_EXPS</t>
  </si>
  <si>
    <t>TOT_EXPS</t>
  </si>
  <si>
    <t>OP_PROFT</t>
  </si>
  <si>
    <t>NON_O_RE</t>
  </si>
  <si>
    <t>NON_O_EX</t>
  </si>
  <si>
    <t>AL_PROFT</t>
  </si>
  <si>
    <t>COSTEIPD</t>
  </si>
  <si>
    <t>COSTEIPA</t>
  </si>
  <si>
    <t>WC_RATIO</t>
  </si>
  <si>
    <t>Admissions</t>
  </si>
  <si>
    <t>EIPA's</t>
  </si>
  <si>
    <t>Contrib</t>
  </si>
  <si>
    <t>INT_INV_INC</t>
  </si>
  <si>
    <t>INV_REALIZED</t>
  </si>
  <si>
    <t>INV_UNREAL</t>
  </si>
  <si>
    <t>SWAP_REALIZED</t>
  </si>
  <si>
    <t>OTHER</t>
  </si>
  <si>
    <t>EXCESS</t>
  </si>
  <si>
    <t>SWAP_UNREAL</t>
  </si>
  <si>
    <t>COLLATERAL</t>
  </si>
  <si>
    <t>RETIRE_DEBT</t>
  </si>
  <si>
    <t>PENSION_ADJ</t>
  </si>
  <si>
    <t>TOTAL</t>
  </si>
  <si>
    <t>REGULATE</t>
  </si>
  <si>
    <t>xxxx</t>
  </si>
  <si>
    <t>UNREGULATED</t>
  </si>
  <si>
    <t/>
  </si>
  <si>
    <t>X_TOTAL</t>
  </si>
  <si>
    <t xml:space="preserve">              -  </t>
  </si>
  <si>
    <t>Collection</t>
  </si>
  <si>
    <t>Rate</t>
  </si>
  <si>
    <t>So Md</t>
  </si>
  <si>
    <t>July 1, 2015 through June 30, 2016</t>
  </si>
  <si>
    <t>FY 2016</t>
  </si>
  <si>
    <t>FY 2014</t>
  </si>
  <si>
    <t>Levindale</t>
  </si>
  <si>
    <t>Holy Cross Germantown Hospital*</t>
  </si>
  <si>
    <t>* Holy Cross Germantown Hospital data FS 1/15-4/15 annualized</t>
  </si>
  <si>
    <t>Payments to the Deficit Assessment Fund - REVISED</t>
  </si>
  <si>
    <t>ü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</si>
</sst>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%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[$$-409]#,##0"/>
    <numFmt numFmtId="174" formatCode="[$-409]dddd\,\ mmmm\ dd\,\ yyyy"/>
    <numFmt numFmtId="175" formatCode="[$-409]h:mm:ss\ AM/PM"/>
    <numFmt numFmtId="176" formatCode="&quot;$&quot;#,##0.00"/>
    <numFmt numFmtId="177" formatCode="&quot;$&quot;#,##0.0"/>
    <numFmt numFmtId="178" formatCode="&quot;$&quot;#,##0"/>
    <numFmt numFmtId="179" formatCode="0.0"/>
    <numFmt numFmtId="180" formatCode="0.0000"/>
    <numFmt numFmtId="181" formatCode="#,##0.0"/>
    <numFmt numFmtId="182" formatCode="0.0000000000"/>
    <numFmt numFmtId="183" formatCode="_(* #,##0_);_(* \(#,##0\);_(* &quot;-&quot;??_);_(@_)"/>
    <numFmt numFmtId="184" formatCode="_([$$-409]* #,##0.00_);_([$$-409]* \(#,##0.00\);_([$$-409]* &quot;-&quot;??_);_(@_)"/>
    <numFmt numFmtId="185" formatCode="_([$$-409]* #,##0.000_);_([$$-409]* \(#,##0.000\);_([$$-409]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2"/>
      <color indexed="8"/>
      <name val="Times New Roman"/>
      <family val="1"/>
    </font>
    <font>
      <i/>
      <sz val="12"/>
      <name val="Arial"/>
      <family val="2"/>
    </font>
    <font>
      <i/>
      <sz val="10"/>
      <color indexed="8"/>
      <name val="MS Sans Serif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Wingding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u val="single"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8"/>
      <color rgb="FF000000"/>
      <name val="Wingding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51" fillId="33" borderId="0" xfId="0" applyFont="1" applyFill="1" applyAlignment="1">
      <alignment horizontal="right" wrapText="1"/>
    </xf>
    <xf numFmtId="0" fontId="51" fillId="33" borderId="0" xfId="0" applyFont="1" applyFill="1" applyAlignment="1">
      <alignment horizontal="left" wrapText="1"/>
    </xf>
    <xf numFmtId="0" fontId="51" fillId="33" borderId="0" xfId="0" applyFont="1" applyFill="1" applyAlignment="1">
      <alignment horizontal="center" wrapText="1"/>
    </xf>
    <xf numFmtId="6" fontId="52" fillId="33" borderId="0" xfId="0" applyNumberFormat="1" applyFont="1" applyFill="1" applyAlignment="1">
      <alignment horizontal="center" wrapText="1"/>
    </xf>
    <xf numFmtId="6" fontId="51" fillId="33" borderId="0" xfId="0" applyNumberFormat="1" applyFont="1" applyFill="1" applyAlignment="1">
      <alignment horizontal="right" wrapText="1"/>
    </xf>
    <xf numFmtId="169" fontId="51" fillId="33" borderId="0" xfId="44" applyNumberFormat="1" applyFont="1" applyFill="1" applyAlignment="1">
      <alignment horizontal="right" wrapText="1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69" fontId="0" fillId="0" borderId="0" xfId="0" applyNumberFormat="1" applyAlignment="1">
      <alignment/>
    </xf>
    <xf numFmtId="178" fontId="51" fillId="33" borderId="0" xfId="44" applyNumberFormat="1" applyFont="1" applyFill="1" applyAlignment="1">
      <alignment horizontal="center" wrapText="1"/>
    </xf>
    <xf numFmtId="10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57">
      <alignment/>
      <protection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179" fontId="6" fillId="0" borderId="10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/>
    </xf>
    <xf numFmtId="179" fontId="9" fillId="0" borderId="10" xfId="0" applyNumberFormat="1" applyFont="1" applyFill="1" applyBorder="1" applyAlignment="1">
      <alignment horizontal="center"/>
    </xf>
    <xf numFmtId="179" fontId="7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/>
    </xf>
    <xf numFmtId="177" fontId="0" fillId="34" borderId="10" xfId="0" applyNumberFormat="1" applyFill="1" applyBorder="1" applyAlignment="1">
      <alignment/>
    </xf>
    <xf numFmtId="0" fontId="53" fillId="33" borderId="0" xfId="0" applyFont="1" applyFill="1" applyAlignment="1">
      <alignment horizontal="center" wrapText="1"/>
    </xf>
    <xf numFmtId="10" fontId="51" fillId="33" borderId="0" xfId="44" applyNumberFormat="1" applyFont="1" applyFill="1" applyAlignment="1">
      <alignment horizontal="right" wrapText="1"/>
    </xf>
    <xf numFmtId="179" fontId="49" fillId="0" borderId="0" xfId="0" applyNumberFormat="1" applyFont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/>
    </xf>
    <xf numFmtId="10" fontId="51" fillId="33" borderId="0" xfId="60" applyNumberFormat="1" applyFont="1" applyFill="1" applyAlignment="1">
      <alignment horizontal="right" wrapText="1"/>
    </xf>
    <xf numFmtId="178" fontId="51" fillId="33" borderId="0" xfId="44" applyNumberFormat="1" applyFont="1" applyFill="1" applyAlignment="1">
      <alignment horizontal="right" wrapText="1"/>
    </xf>
    <xf numFmtId="178" fontId="52" fillId="33" borderId="0" xfId="44" applyNumberFormat="1" applyFont="1" applyFill="1" applyAlignment="1">
      <alignment horizontal="right" wrapText="1"/>
    </xf>
    <xf numFmtId="10" fontId="52" fillId="33" borderId="0" xfId="60" applyNumberFormat="1" applyFont="1" applyFill="1" applyAlignment="1">
      <alignment horizontal="right" wrapText="1"/>
    </xf>
    <xf numFmtId="6" fontId="52" fillId="33" borderId="0" xfId="0" applyNumberFormat="1" applyFont="1" applyFill="1" applyAlignment="1">
      <alignment horizontal="right" wrapText="1"/>
    </xf>
    <xf numFmtId="0" fontId="54" fillId="33" borderId="0" xfId="0" applyFont="1" applyFill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zoomScalePageLayoutView="0" workbookViewId="0" topLeftCell="A1">
      <selection activeCell="B52" sqref="B52"/>
    </sheetView>
  </sheetViews>
  <sheetFormatPr defaultColWidth="9.140625" defaultRowHeight="15"/>
  <cols>
    <col min="1" max="1" width="6.28125" style="0" customWidth="1"/>
    <col min="2" max="2" width="31.57421875" style="0" customWidth="1"/>
    <col min="3" max="3" width="17.7109375" style="0" customWidth="1"/>
    <col min="4" max="4" width="13.7109375" style="0" customWidth="1"/>
    <col min="5" max="5" width="15.7109375" style="0" customWidth="1"/>
    <col min="6" max="6" width="14.28125" style="0" customWidth="1"/>
    <col min="7" max="7" width="16.28125" style="0" customWidth="1"/>
    <col min="8" max="8" width="14.7109375" style="0" customWidth="1"/>
    <col min="9" max="10" width="14.28125" style="0" customWidth="1"/>
    <col min="11" max="12" width="13.7109375" style="0" customWidth="1"/>
    <col min="13" max="13" width="13.8515625" style="0" customWidth="1"/>
    <col min="14" max="14" width="13.28125" style="0" customWidth="1"/>
    <col min="15" max="15" width="11.00390625" style="0" bestFit="1" customWidth="1"/>
  </cols>
  <sheetData>
    <row r="1" spans="1:10" ht="23.25" customHeight="1">
      <c r="A1" s="7" t="s">
        <v>166</v>
      </c>
      <c r="B1" s="7"/>
      <c r="C1" s="7"/>
      <c r="D1" s="7"/>
      <c r="E1" s="7"/>
      <c r="F1" s="7"/>
      <c r="G1" s="7"/>
      <c r="H1" s="7"/>
      <c r="I1" s="1"/>
      <c r="J1" s="1"/>
    </row>
    <row r="2" spans="1:10" ht="15">
      <c r="A2" s="8" t="s">
        <v>160</v>
      </c>
      <c r="B2" s="8"/>
      <c r="C2" s="8"/>
      <c r="D2" s="8"/>
      <c r="E2" s="8"/>
      <c r="F2" s="8"/>
      <c r="G2" s="8"/>
      <c r="H2" s="8"/>
      <c r="I2" s="1"/>
      <c r="J2" s="1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4" ht="27">
      <c r="A5" s="3" t="s">
        <v>0</v>
      </c>
      <c r="B5" s="3" t="s">
        <v>1</v>
      </c>
      <c r="C5" s="1"/>
      <c r="D5" s="3" t="s">
        <v>58</v>
      </c>
      <c r="E5" s="1"/>
      <c r="F5" s="3"/>
      <c r="G5" s="43" t="s">
        <v>167</v>
      </c>
      <c r="H5" s="3" t="s">
        <v>2</v>
      </c>
      <c r="I5" s="3" t="s">
        <v>3</v>
      </c>
      <c r="J5" s="3"/>
      <c r="K5" s="3"/>
      <c r="L5" s="3"/>
      <c r="M5" s="3"/>
      <c r="N5" s="3"/>
    </row>
    <row r="6" spans="1:14" ht="14.25">
      <c r="A6" s="1"/>
      <c r="B6" s="3" t="s">
        <v>4</v>
      </c>
      <c r="C6" s="3" t="s">
        <v>5</v>
      </c>
      <c r="D6" s="3" t="s">
        <v>59</v>
      </c>
      <c r="E6" s="3" t="s">
        <v>5</v>
      </c>
      <c r="F6" s="3" t="s">
        <v>1</v>
      </c>
      <c r="G6" s="3" t="s">
        <v>57</v>
      </c>
      <c r="H6" s="3" t="s">
        <v>6</v>
      </c>
      <c r="I6" s="3" t="s">
        <v>6</v>
      </c>
      <c r="J6" s="3"/>
      <c r="K6" s="3"/>
      <c r="L6" s="3"/>
      <c r="M6" s="3"/>
      <c r="N6" s="3"/>
    </row>
    <row r="7" spans="1:10" ht="14.25">
      <c r="A7" s="3"/>
      <c r="B7" s="3"/>
      <c r="C7" s="3" t="s">
        <v>60</v>
      </c>
      <c r="D7" s="3" t="s">
        <v>61</v>
      </c>
      <c r="E7" s="3" t="s">
        <v>7</v>
      </c>
      <c r="F7" s="3" t="s">
        <v>56</v>
      </c>
      <c r="G7" s="3" t="s">
        <v>56</v>
      </c>
      <c r="H7" s="3" t="s">
        <v>8</v>
      </c>
      <c r="I7" s="3" t="s">
        <v>8</v>
      </c>
      <c r="J7" s="3"/>
    </row>
    <row r="8" spans="1:10" ht="14.25">
      <c r="A8" s="3"/>
      <c r="B8" s="3"/>
      <c r="C8" s="34" t="s">
        <v>161</v>
      </c>
      <c r="D8" s="34" t="s">
        <v>162</v>
      </c>
      <c r="E8" s="3" t="s">
        <v>161</v>
      </c>
      <c r="F8" s="10">
        <v>56475884</v>
      </c>
      <c r="G8" s="10">
        <v>333349116</v>
      </c>
      <c r="H8" s="4">
        <v>389825000</v>
      </c>
      <c r="I8" s="3"/>
      <c r="J8" s="3"/>
    </row>
    <row r="9" spans="1:10" ht="14.25">
      <c r="A9" s="1">
        <v>1</v>
      </c>
      <c r="B9" s="2" t="s">
        <v>9</v>
      </c>
      <c r="C9" s="39">
        <v>315741762.70823216</v>
      </c>
      <c r="D9" s="38">
        <v>0.8094873477001387</v>
      </c>
      <c r="E9" s="5">
        <f aca="true" t="shared" si="0" ref="E9:E51">C9*D9</f>
        <v>255588962.05285344</v>
      </c>
      <c r="F9" s="5">
        <f aca="true" t="shared" si="1" ref="F9:F40">+E9/$E$58*$F$8</f>
        <v>1092254.3285349319</v>
      </c>
      <c r="G9" s="5">
        <f aca="true" t="shared" si="2" ref="G9:G40">E9/$E$58*$G$8</f>
        <v>6447035.248962072</v>
      </c>
      <c r="H9" s="5">
        <f>+F9+G9</f>
        <v>7539289.577497004</v>
      </c>
      <c r="I9" s="5">
        <f aca="true" t="shared" si="3" ref="I9:I14">+H9/12</f>
        <v>628274.1314580836</v>
      </c>
      <c r="J9" s="6"/>
    </row>
    <row r="10" spans="1:15" ht="14.25">
      <c r="A10" s="1">
        <v>2</v>
      </c>
      <c r="B10" s="2" t="s">
        <v>10</v>
      </c>
      <c r="C10" s="39">
        <v>1338448094.7094138</v>
      </c>
      <c r="D10" s="38">
        <v>0.8351908043409729</v>
      </c>
      <c r="E10" s="5">
        <f t="shared" si="0"/>
        <v>1117859540.788998</v>
      </c>
      <c r="F10" s="5">
        <f t="shared" si="1"/>
        <v>4777150.4383994695</v>
      </c>
      <c r="G10" s="5">
        <f t="shared" si="2"/>
        <v>28197148.28438056</v>
      </c>
      <c r="H10" s="5">
        <f aca="true" t="shared" si="4" ref="H10:H57">+G10/$G$58*$H$8</f>
        <v>32974298.72278003</v>
      </c>
      <c r="I10" s="5">
        <f t="shared" si="3"/>
        <v>2747858.226898336</v>
      </c>
      <c r="J10" s="6"/>
      <c r="O10" s="9"/>
    </row>
    <row r="11" spans="1:10" ht="14.25">
      <c r="A11" s="1">
        <v>3</v>
      </c>
      <c r="B11" s="2" t="s">
        <v>11</v>
      </c>
      <c r="C11" s="39">
        <v>263492177.43006974</v>
      </c>
      <c r="D11" s="38">
        <v>0.8035277158309069</v>
      </c>
      <c r="E11" s="5">
        <f t="shared" si="0"/>
        <v>211723267.469696</v>
      </c>
      <c r="F11" s="5">
        <f t="shared" si="1"/>
        <v>904795.1581630235</v>
      </c>
      <c r="G11" s="5">
        <f t="shared" si="2"/>
        <v>5340556.79650316</v>
      </c>
      <c r="H11" s="5">
        <f t="shared" si="4"/>
        <v>6245351.954666183</v>
      </c>
      <c r="I11" s="5">
        <f t="shared" si="3"/>
        <v>520445.99622218194</v>
      </c>
      <c r="J11" s="6"/>
    </row>
    <row r="12" spans="1:10" ht="14.25" customHeight="1">
      <c r="A12" s="1">
        <v>4</v>
      </c>
      <c r="B12" s="2" t="s">
        <v>12</v>
      </c>
      <c r="C12" s="39">
        <v>486296696.8029621</v>
      </c>
      <c r="D12" s="38">
        <v>0.8144184026652493</v>
      </c>
      <c r="E12" s="5">
        <f t="shared" si="0"/>
        <v>396048979.0316555</v>
      </c>
      <c r="F12" s="5">
        <f t="shared" si="1"/>
        <v>1692507.4079283257</v>
      </c>
      <c r="G12" s="5">
        <f t="shared" si="2"/>
        <v>9990031.289397059</v>
      </c>
      <c r="H12" s="5">
        <f t="shared" si="4"/>
        <v>11682538.697325384</v>
      </c>
      <c r="I12" s="5">
        <f t="shared" si="3"/>
        <v>973544.891443782</v>
      </c>
      <c r="J12" s="6"/>
    </row>
    <row r="13" spans="1:10" ht="14.25">
      <c r="A13" s="1">
        <v>5</v>
      </c>
      <c r="B13" s="2" t="s">
        <v>13</v>
      </c>
      <c r="C13" s="39">
        <v>348606384.03858024</v>
      </c>
      <c r="D13" s="38">
        <v>0.8103130286548946</v>
      </c>
      <c r="E13" s="5">
        <f t="shared" si="0"/>
        <v>282480294.8587333</v>
      </c>
      <c r="F13" s="5">
        <f t="shared" si="1"/>
        <v>1207173.9026095814</v>
      </c>
      <c r="G13" s="5">
        <f t="shared" si="2"/>
        <v>7125348.4636588255</v>
      </c>
      <c r="H13" s="5">
        <f t="shared" si="4"/>
        <v>8332522.366268408</v>
      </c>
      <c r="I13" s="5">
        <f t="shared" si="3"/>
        <v>694376.8638557006</v>
      </c>
      <c r="J13" s="6"/>
    </row>
    <row r="14" spans="1:10" ht="14.25">
      <c r="A14" s="1">
        <v>6</v>
      </c>
      <c r="B14" s="2" t="s">
        <v>14</v>
      </c>
      <c r="C14" s="39">
        <v>105126339.82569091</v>
      </c>
      <c r="D14" s="38">
        <v>0.8263697000883522</v>
      </c>
      <c r="E14" s="5">
        <f t="shared" si="0"/>
        <v>86873221.9131424</v>
      </c>
      <c r="F14" s="5">
        <f t="shared" si="1"/>
        <v>371250.9801138579</v>
      </c>
      <c r="G14" s="5">
        <f t="shared" si="2"/>
        <v>2191310.2951179678</v>
      </c>
      <c r="H14" s="5">
        <f t="shared" si="4"/>
        <v>2562561.2752318257</v>
      </c>
      <c r="I14" s="5">
        <f t="shared" si="3"/>
        <v>213546.77293598547</v>
      </c>
      <c r="J14" s="6"/>
    </row>
    <row r="15" spans="1:10" ht="14.25">
      <c r="A15" s="1">
        <v>8</v>
      </c>
      <c r="B15" s="2" t="s">
        <v>16</v>
      </c>
      <c r="C15" s="39">
        <v>499687720.9654579</v>
      </c>
      <c r="D15" s="38">
        <v>0.8352198064185398</v>
      </c>
      <c r="E15" s="5">
        <f t="shared" si="0"/>
        <v>417349081.5744911</v>
      </c>
      <c r="F15" s="5">
        <f t="shared" si="1"/>
        <v>1783532.9710582353</v>
      </c>
      <c r="G15" s="5">
        <f t="shared" si="2"/>
        <v>10527310.015353037</v>
      </c>
      <c r="H15" s="5">
        <f t="shared" si="4"/>
        <v>12310842.986411272</v>
      </c>
      <c r="I15" s="5">
        <f aca="true" t="shared" si="5" ref="I15:I51">+H15/12</f>
        <v>1025903.5822009393</v>
      </c>
      <c r="J15" s="6"/>
    </row>
    <row r="16" spans="1:10" ht="14.25">
      <c r="A16" s="1">
        <v>9</v>
      </c>
      <c r="B16" s="2" t="s">
        <v>17</v>
      </c>
      <c r="C16" s="39">
        <v>2195763205.7209888</v>
      </c>
      <c r="D16" s="38">
        <v>0.8229113211630845</v>
      </c>
      <c r="E16" s="5">
        <f t="shared" si="0"/>
        <v>1806918400.5811486</v>
      </c>
      <c r="F16" s="5">
        <f t="shared" si="1"/>
        <v>7721829.724149239</v>
      </c>
      <c r="G16" s="5">
        <f t="shared" si="2"/>
        <v>45578128.75399476</v>
      </c>
      <c r="H16" s="5">
        <f t="shared" si="4"/>
        <v>53299958.478144</v>
      </c>
      <c r="I16" s="5">
        <f t="shared" si="5"/>
        <v>4441663.2065119995</v>
      </c>
      <c r="J16" s="6"/>
    </row>
    <row r="17" spans="1:10" ht="14.25">
      <c r="A17" s="1">
        <v>10</v>
      </c>
      <c r="B17" s="2" t="s">
        <v>18</v>
      </c>
      <c r="C17" s="39">
        <v>56660884.73017795</v>
      </c>
      <c r="D17" s="38">
        <v>0.7573855192409963</v>
      </c>
      <c r="E17" s="5">
        <f t="shared" si="0"/>
        <v>42914133.60202006</v>
      </c>
      <c r="F17" s="5">
        <f t="shared" si="1"/>
        <v>183392.69350935367</v>
      </c>
      <c r="G17" s="5">
        <f t="shared" si="2"/>
        <v>1082476.057607208</v>
      </c>
      <c r="H17" s="5">
        <f t="shared" si="4"/>
        <v>1265868.7511165617</v>
      </c>
      <c r="I17" s="5">
        <f t="shared" si="5"/>
        <v>105489.06259304681</v>
      </c>
      <c r="J17" s="6"/>
    </row>
    <row r="18" spans="1:10" ht="14.25">
      <c r="A18" s="1">
        <v>11</v>
      </c>
      <c r="B18" s="2" t="s">
        <v>19</v>
      </c>
      <c r="C18" s="39">
        <v>423798613.46056265</v>
      </c>
      <c r="D18" s="38">
        <v>0.8210323675096002</v>
      </c>
      <c r="E18" s="5">
        <f t="shared" si="0"/>
        <v>347952378.95681167</v>
      </c>
      <c r="F18" s="5">
        <f t="shared" si="1"/>
        <v>1486967.547374026</v>
      </c>
      <c r="G18" s="5">
        <f t="shared" si="2"/>
        <v>8776831.495684419</v>
      </c>
      <c r="H18" s="5">
        <f t="shared" si="4"/>
        <v>10263799.043058446</v>
      </c>
      <c r="I18" s="5">
        <f t="shared" si="5"/>
        <v>855316.5869215372</v>
      </c>
      <c r="J18" s="6"/>
    </row>
    <row r="19" spans="1:10" ht="14.25">
      <c r="A19" s="1">
        <v>12</v>
      </c>
      <c r="B19" s="2" t="s">
        <v>20</v>
      </c>
      <c r="C19" s="39">
        <v>725053285.8086922</v>
      </c>
      <c r="D19" s="38">
        <v>0.8110929972631458</v>
      </c>
      <c r="E19" s="5">
        <f t="shared" si="0"/>
        <v>588085642.7620645</v>
      </c>
      <c r="F19" s="5">
        <f t="shared" si="1"/>
        <v>2513172.257897752</v>
      </c>
      <c r="G19" s="5">
        <f t="shared" si="2"/>
        <v>14834008.627929395</v>
      </c>
      <c r="H19" s="5">
        <f t="shared" si="4"/>
        <v>17347180.885827146</v>
      </c>
      <c r="I19" s="5">
        <f t="shared" si="5"/>
        <v>1445598.4071522623</v>
      </c>
      <c r="J19" s="6"/>
    </row>
    <row r="20" spans="1:10" ht="14.25">
      <c r="A20" s="1">
        <v>13</v>
      </c>
      <c r="B20" s="2" t="s">
        <v>21</v>
      </c>
      <c r="C20" s="39">
        <v>128840935.40395066</v>
      </c>
      <c r="D20" s="38">
        <v>0.7514918479810039</v>
      </c>
      <c r="E20" s="5">
        <f t="shared" si="0"/>
        <v>96822912.64231603</v>
      </c>
      <c r="F20" s="5">
        <f t="shared" si="1"/>
        <v>413770.7848786523</v>
      </c>
      <c r="G20" s="5">
        <f t="shared" si="2"/>
        <v>2442283.601367354</v>
      </c>
      <c r="H20" s="5">
        <f t="shared" si="4"/>
        <v>2856054.386246006</v>
      </c>
      <c r="I20" s="5">
        <f t="shared" si="5"/>
        <v>238004.53218716718</v>
      </c>
      <c r="J20" s="6"/>
    </row>
    <row r="21" spans="1:10" ht="14.25">
      <c r="A21" s="1">
        <v>15</v>
      </c>
      <c r="B21" s="2" t="s">
        <v>22</v>
      </c>
      <c r="C21" s="39">
        <v>491977459.15583926</v>
      </c>
      <c r="D21" s="38">
        <v>0.8365345395770224</v>
      </c>
      <c r="E21" s="5">
        <f t="shared" si="0"/>
        <v>411556137.2772033</v>
      </c>
      <c r="F21" s="5">
        <f t="shared" si="1"/>
        <v>1758776.9392137697</v>
      </c>
      <c r="G21" s="5">
        <f t="shared" si="2"/>
        <v>10381187.44503576</v>
      </c>
      <c r="H21" s="5">
        <f t="shared" si="4"/>
        <v>12139964.384249529</v>
      </c>
      <c r="I21" s="5">
        <f t="shared" si="5"/>
        <v>1011663.6986874607</v>
      </c>
      <c r="J21" s="6"/>
    </row>
    <row r="22" spans="1:10" ht="14.25">
      <c r="A22" s="1">
        <v>16</v>
      </c>
      <c r="B22" s="2" t="s">
        <v>23</v>
      </c>
      <c r="C22" s="39">
        <v>257779843.9883811</v>
      </c>
      <c r="D22" s="38">
        <v>0.7934325888085698</v>
      </c>
      <c r="E22" s="5">
        <f t="shared" si="0"/>
        <v>204530928.95837045</v>
      </c>
      <c r="F22" s="5">
        <f t="shared" si="1"/>
        <v>874058.8430726274</v>
      </c>
      <c r="G22" s="5">
        <f t="shared" si="2"/>
        <v>5159135.58201662</v>
      </c>
      <c r="H22" s="5">
        <f t="shared" si="4"/>
        <v>6033194.4250892475</v>
      </c>
      <c r="I22" s="5">
        <f t="shared" si="5"/>
        <v>502766.20209077065</v>
      </c>
      <c r="J22" s="6"/>
    </row>
    <row r="23" spans="1:10" ht="14.25">
      <c r="A23" s="1">
        <v>17</v>
      </c>
      <c r="B23" s="2" t="s">
        <v>24</v>
      </c>
      <c r="C23" s="39">
        <v>44964022.32209898</v>
      </c>
      <c r="D23" s="38">
        <v>0.8198050267172289</v>
      </c>
      <c r="E23" s="5">
        <f t="shared" si="0"/>
        <v>36861731.52108243</v>
      </c>
      <c r="F23" s="5">
        <f t="shared" si="1"/>
        <v>157527.87400446867</v>
      </c>
      <c r="G23" s="5">
        <f t="shared" si="2"/>
        <v>929808.8639878397</v>
      </c>
      <c r="H23" s="5">
        <f t="shared" si="4"/>
        <v>1087336.7379923083</v>
      </c>
      <c r="I23" s="5">
        <f t="shared" si="5"/>
        <v>90611.39483269236</v>
      </c>
      <c r="J23" s="6"/>
    </row>
    <row r="24" spans="1:10" ht="14.25">
      <c r="A24" s="1">
        <v>18</v>
      </c>
      <c r="B24" s="2" t="s">
        <v>25</v>
      </c>
      <c r="C24" s="39">
        <v>172774648.25117877</v>
      </c>
      <c r="D24" s="38">
        <v>0.841141038910724</v>
      </c>
      <c r="E24" s="5">
        <f t="shared" si="0"/>
        <v>145327847.12743142</v>
      </c>
      <c r="F24" s="5">
        <f t="shared" si="1"/>
        <v>621055.6543861034</v>
      </c>
      <c r="G24" s="5">
        <f t="shared" si="2"/>
        <v>3665783.3169359346</v>
      </c>
      <c r="H24" s="5">
        <f t="shared" si="4"/>
        <v>4286838.971322038</v>
      </c>
      <c r="I24" s="5">
        <f t="shared" si="5"/>
        <v>357236.5809435032</v>
      </c>
      <c r="J24" s="6"/>
    </row>
    <row r="25" spans="1:10" ht="15" customHeight="1">
      <c r="A25" s="1">
        <v>19</v>
      </c>
      <c r="B25" s="2" t="s">
        <v>26</v>
      </c>
      <c r="C25" s="39">
        <v>425564958.0835327</v>
      </c>
      <c r="D25" s="38">
        <v>0.8280467179220551</v>
      </c>
      <c r="E25" s="5">
        <f t="shared" si="0"/>
        <v>352387666.80370617</v>
      </c>
      <c r="F25" s="5">
        <f t="shared" si="1"/>
        <v>1505921.6614725336</v>
      </c>
      <c r="G25" s="5">
        <f t="shared" si="2"/>
        <v>8888708.224861434</v>
      </c>
      <c r="H25" s="5">
        <f t="shared" si="4"/>
        <v>10394629.886333967</v>
      </c>
      <c r="I25" s="5">
        <f t="shared" si="5"/>
        <v>866219.1571944972</v>
      </c>
      <c r="J25" s="6"/>
    </row>
    <row r="26" spans="1:10" ht="13.5" customHeight="1">
      <c r="A26" s="1">
        <v>22</v>
      </c>
      <c r="B26" s="2" t="s">
        <v>27</v>
      </c>
      <c r="C26" s="39">
        <v>294441763.0197198</v>
      </c>
      <c r="D26" s="38">
        <v>0.8342793748141173</v>
      </c>
      <c r="E26" s="5">
        <f t="shared" si="0"/>
        <v>245646689.9712583</v>
      </c>
      <c r="F26" s="5">
        <f t="shared" si="1"/>
        <v>1049766.2272125098</v>
      </c>
      <c r="G26" s="5">
        <f t="shared" si="2"/>
        <v>6196249.072399563</v>
      </c>
      <c r="H26" s="5">
        <f t="shared" si="4"/>
        <v>7246015.299612073</v>
      </c>
      <c r="I26" s="5">
        <f t="shared" si="5"/>
        <v>603834.6083010061</v>
      </c>
      <c r="J26" s="6"/>
    </row>
    <row r="27" spans="1:10" ht="14.25">
      <c r="A27" s="1">
        <v>23</v>
      </c>
      <c r="B27" s="2" t="s">
        <v>28</v>
      </c>
      <c r="C27" s="39">
        <v>567753246.7172849</v>
      </c>
      <c r="D27" s="38">
        <v>0.8195079485983838</v>
      </c>
      <c r="E27" s="5">
        <f t="shared" si="0"/>
        <v>465278298.52735424</v>
      </c>
      <c r="F27" s="5">
        <f t="shared" si="1"/>
        <v>1988357.5231812214</v>
      </c>
      <c r="G27" s="5">
        <f t="shared" si="2"/>
        <v>11736287.698381307</v>
      </c>
      <c r="H27" s="5">
        <f t="shared" si="4"/>
        <v>13724645.221562529</v>
      </c>
      <c r="I27" s="5">
        <f t="shared" si="5"/>
        <v>1143720.4351302108</v>
      </c>
      <c r="J27" s="6"/>
    </row>
    <row r="28" spans="1:10" ht="14.25">
      <c r="A28" s="1">
        <v>24</v>
      </c>
      <c r="B28" s="2" t="s">
        <v>29</v>
      </c>
      <c r="C28" s="39">
        <v>422742957.83526826</v>
      </c>
      <c r="D28" s="38">
        <v>0.8281361306286624</v>
      </c>
      <c r="E28" s="5">
        <f t="shared" si="0"/>
        <v>350088717.3522149</v>
      </c>
      <c r="F28" s="5">
        <f t="shared" si="1"/>
        <v>1496097.1468718008</v>
      </c>
      <c r="G28" s="5">
        <f t="shared" si="2"/>
        <v>8830718.990779089</v>
      </c>
      <c r="H28" s="5">
        <f t="shared" si="4"/>
        <v>10326816.137650888</v>
      </c>
      <c r="I28" s="5">
        <f t="shared" si="5"/>
        <v>860568.0114709074</v>
      </c>
      <c r="J28" s="6"/>
    </row>
    <row r="29" spans="1:10" ht="14.25">
      <c r="A29" s="1">
        <v>27</v>
      </c>
      <c r="B29" s="2" t="s">
        <v>30</v>
      </c>
      <c r="C29" s="39">
        <v>325280070.58797896</v>
      </c>
      <c r="D29" s="38">
        <v>0.8066767107589315</v>
      </c>
      <c r="E29" s="5">
        <f t="shared" si="0"/>
        <v>262395857.41734394</v>
      </c>
      <c r="F29" s="5">
        <f t="shared" si="1"/>
        <v>1121343.460029631</v>
      </c>
      <c r="G29" s="5">
        <f t="shared" si="2"/>
        <v>6618733.956129997</v>
      </c>
      <c r="H29" s="5">
        <f t="shared" si="4"/>
        <v>7740077.416159628</v>
      </c>
      <c r="I29" s="5">
        <f t="shared" si="5"/>
        <v>645006.4513466357</v>
      </c>
      <c r="J29" s="6"/>
    </row>
    <row r="30" spans="1:10" ht="14.25">
      <c r="A30" s="1">
        <v>28</v>
      </c>
      <c r="B30" s="2" t="s">
        <v>31</v>
      </c>
      <c r="C30" s="39">
        <v>169073893.36010712</v>
      </c>
      <c r="D30" s="38">
        <v>0.8321735504525111</v>
      </c>
      <c r="E30" s="5">
        <f t="shared" si="0"/>
        <v>140698822.12630957</v>
      </c>
      <c r="F30" s="5">
        <f t="shared" si="1"/>
        <v>601273.6084254246</v>
      </c>
      <c r="G30" s="5">
        <f t="shared" si="2"/>
        <v>3549019.716853753</v>
      </c>
      <c r="H30" s="5">
        <f t="shared" si="4"/>
        <v>4150293.3252791776</v>
      </c>
      <c r="I30" s="5">
        <f t="shared" si="5"/>
        <v>345857.77710659814</v>
      </c>
      <c r="J30" s="6"/>
    </row>
    <row r="31" spans="1:10" ht="14.25">
      <c r="A31" s="1">
        <v>29</v>
      </c>
      <c r="B31" s="2" t="s">
        <v>62</v>
      </c>
      <c r="C31" s="39">
        <v>617641320.5327407</v>
      </c>
      <c r="D31" s="38">
        <v>0.7982676769684798</v>
      </c>
      <c r="E31" s="5">
        <f t="shared" si="0"/>
        <v>493043102.1414151</v>
      </c>
      <c r="F31" s="5">
        <f t="shared" si="1"/>
        <v>2107009.8573227446</v>
      </c>
      <c r="G31" s="5">
        <f t="shared" si="2"/>
        <v>12436633.543298287</v>
      </c>
      <c r="H31" s="5">
        <f t="shared" si="4"/>
        <v>14543643.400621032</v>
      </c>
      <c r="I31" s="5">
        <f t="shared" si="5"/>
        <v>1211970.283385086</v>
      </c>
      <c r="J31" s="6"/>
    </row>
    <row r="32" spans="1:10" ht="15" customHeight="1">
      <c r="A32" s="1">
        <v>30</v>
      </c>
      <c r="B32" s="2" t="s">
        <v>32</v>
      </c>
      <c r="C32" s="39">
        <v>62325670.310458645</v>
      </c>
      <c r="D32" s="38">
        <v>0.7609201013806193</v>
      </c>
      <c r="E32" s="5">
        <f t="shared" si="0"/>
        <v>47424855.37124924</v>
      </c>
      <c r="F32" s="5">
        <f t="shared" si="1"/>
        <v>202669.17296952102</v>
      </c>
      <c r="G32" s="5">
        <f t="shared" si="2"/>
        <v>1196255.549534044</v>
      </c>
      <c r="H32" s="5">
        <f t="shared" si="4"/>
        <v>1398924.722503565</v>
      </c>
      <c r="I32" s="5">
        <f t="shared" si="5"/>
        <v>116577.06020863041</v>
      </c>
      <c r="J32" s="6"/>
    </row>
    <row r="33" spans="1:10" ht="14.25">
      <c r="A33" s="1">
        <v>32</v>
      </c>
      <c r="B33" s="2" t="s">
        <v>33</v>
      </c>
      <c r="C33" s="39">
        <v>158258522.3735958</v>
      </c>
      <c r="D33" s="38">
        <v>0.822033553628413</v>
      </c>
      <c r="E33" s="5">
        <f t="shared" si="0"/>
        <v>130093815.53874867</v>
      </c>
      <c r="F33" s="5">
        <f t="shared" si="1"/>
        <v>555953.3244179738</v>
      </c>
      <c r="G33" s="5">
        <f t="shared" si="2"/>
        <v>3281516.5714270673</v>
      </c>
      <c r="H33" s="5">
        <f t="shared" si="4"/>
        <v>3837469.895845041</v>
      </c>
      <c r="I33" s="5">
        <f t="shared" si="5"/>
        <v>319789.15798708674</v>
      </c>
      <c r="J33" s="6"/>
    </row>
    <row r="34" spans="1:10" ht="14.25">
      <c r="A34" s="1">
        <v>33</v>
      </c>
      <c r="B34" s="2" t="s">
        <v>34</v>
      </c>
      <c r="C34" s="39">
        <v>256928119.4544637</v>
      </c>
      <c r="D34" s="38">
        <v>0.8419453246861041</v>
      </c>
      <c r="E34" s="5">
        <f t="shared" si="0"/>
        <v>216319428.95507857</v>
      </c>
      <c r="F34" s="5">
        <f t="shared" si="1"/>
        <v>924436.7625450491</v>
      </c>
      <c r="G34" s="5">
        <f t="shared" si="2"/>
        <v>5456491.439643406</v>
      </c>
      <c r="H34" s="5">
        <f t="shared" si="4"/>
        <v>6380928.2021884555</v>
      </c>
      <c r="I34" s="5">
        <f t="shared" si="5"/>
        <v>531744.016849038</v>
      </c>
      <c r="J34" s="6"/>
    </row>
    <row r="35" spans="1:10" ht="14.25">
      <c r="A35" s="1">
        <v>34</v>
      </c>
      <c r="B35" s="2" t="s">
        <v>35</v>
      </c>
      <c r="C35" s="39">
        <v>208631568.92612332</v>
      </c>
      <c r="D35" s="38">
        <v>0.8302970420807272</v>
      </c>
      <c r="E35" s="5">
        <f t="shared" si="0"/>
        <v>173226174.56402156</v>
      </c>
      <c r="F35" s="5">
        <f t="shared" si="1"/>
        <v>740278.599918466</v>
      </c>
      <c r="G35" s="5">
        <f t="shared" si="2"/>
        <v>4369497.197716078</v>
      </c>
      <c r="H35" s="5">
        <f t="shared" si="4"/>
        <v>5109775.797634544</v>
      </c>
      <c r="I35" s="5">
        <f t="shared" si="5"/>
        <v>425814.6498028787</v>
      </c>
      <c r="J35" s="6"/>
    </row>
    <row r="36" spans="1:10" ht="14.25">
      <c r="A36" s="1">
        <v>35</v>
      </c>
      <c r="B36" s="2" t="s">
        <v>36</v>
      </c>
      <c r="C36" s="39">
        <v>149030623.8916103</v>
      </c>
      <c r="D36" s="38">
        <v>0.8174543414647587</v>
      </c>
      <c r="E36" s="5">
        <f t="shared" si="0"/>
        <v>121825730.51139843</v>
      </c>
      <c r="F36" s="5">
        <f t="shared" si="1"/>
        <v>520619.8280600573</v>
      </c>
      <c r="G36" s="5">
        <f t="shared" si="2"/>
        <v>3072960.477358656</v>
      </c>
      <c r="H36" s="5">
        <f t="shared" si="4"/>
        <v>3593580.3054187135</v>
      </c>
      <c r="I36" s="5">
        <f t="shared" si="5"/>
        <v>299465.02545155946</v>
      </c>
      <c r="J36" s="6"/>
    </row>
    <row r="37" spans="1:10" ht="14.25">
      <c r="A37" s="1">
        <v>37</v>
      </c>
      <c r="B37" s="2" t="s">
        <v>37</v>
      </c>
      <c r="C37" s="39">
        <v>194286693.00049195</v>
      </c>
      <c r="D37" s="38">
        <v>0.8181632795246387</v>
      </c>
      <c r="E37" s="5">
        <f t="shared" si="0"/>
        <v>158958237.91327918</v>
      </c>
      <c r="F37" s="5">
        <f t="shared" si="1"/>
        <v>679304.8573872338</v>
      </c>
      <c r="G37" s="5">
        <f t="shared" si="2"/>
        <v>4009599.454955684</v>
      </c>
      <c r="H37" s="5">
        <f t="shared" si="4"/>
        <v>4688904.312342918</v>
      </c>
      <c r="I37" s="5">
        <f t="shared" si="5"/>
        <v>390742.0260285765</v>
      </c>
      <c r="J37" s="6"/>
    </row>
    <row r="38" spans="1:10" ht="14.25">
      <c r="A38" s="1">
        <v>38</v>
      </c>
      <c r="B38" s="2" t="s">
        <v>38</v>
      </c>
      <c r="C38" s="39">
        <v>229262442.21290472</v>
      </c>
      <c r="D38" s="38">
        <v>0.7676850737210053</v>
      </c>
      <c r="E38" s="5">
        <f t="shared" si="0"/>
        <v>176001354.85167146</v>
      </c>
      <c r="F38" s="5">
        <f t="shared" si="1"/>
        <v>752138.2774933667</v>
      </c>
      <c r="G38" s="5">
        <f t="shared" si="2"/>
        <v>4439498.988845867</v>
      </c>
      <c r="H38" s="5">
        <f t="shared" si="4"/>
        <v>5191637.266339233</v>
      </c>
      <c r="I38" s="5">
        <f t="shared" si="5"/>
        <v>432636.43886160274</v>
      </c>
      <c r="J38" s="6"/>
    </row>
    <row r="39" spans="1:10" ht="14.25">
      <c r="A39" s="1">
        <v>39</v>
      </c>
      <c r="B39" s="2" t="s">
        <v>39</v>
      </c>
      <c r="C39" s="39">
        <v>145946057.958362</v>
      </c>
      <c r="D39" s="38">
        <v>0.8287145715169286</v>
      </c>
      <c r="E39" s="5">
        <f t="shared" si="0"/>
        <v>120947624.8855488</v>
      </c>
      <c r="F39" s="5">
        <f t="shared" si="1"/>
        <v>516867.2611923738</v>
      </c>
      <c r="G39" s="5">
        <f t="shared" si="2"/>
        <v>3050810.9374227575</v>
      </c>
      <c r="H39" s="5">
        <f t="shared" si="4"/>
        <v>3567678.1986151314</v>
      </c>
      <c r="I39" s="5">
        <f t="shared" si="5"/>
        <v>297306.51655126095</v>
      </c>
      <c r="J39" s="6"/>
    </row>
    <row r="40" spans="1:10" ht="14.25">
      <c r="A40" s="1">
        <v>40</v>
      </c>
      <c r="B40" s="2" t="s">
        <v>40</v>
      </c>
      <c r="C40" s="39">
        <v>257115681.39915437</v>
      </c>
      <c r="D40" s="38">
        <v>0.7831840010855767</v>
      </c>
      <c r="E40" s="5">
        <f t="shared" si="0"/>
        <v>201368888.10003412</v>
      </c>
      <c r="F40" s="5">
        <f t="shared" si="1"/>
        <v>860545.9245694882</v>
      </c>
      <c r="G40" s="5">
        <f t="shared" si="2"/>
        <v>5079375.530140291</v>
      </c>
      <c r="H40" s="5">
        <f t="shared" si="4"/>
        <v>5939921.454709779</v>
      </c>
      <c r="I40" s="5">
        <f t="shared" si="5"/>
        <v>494993.45455914823</v>
      </c>
      <c r="J40" s="6"/>
    </row>
    <row r="41" spans="1:10" ht="13.5" customHeight="1">
      <c r="A41" s="1">
        <v>43</v>
      </c>
      <c r="B41" s="2" t="s">
        <v>41</v>
      </c>
      <c r="C41" s="39">
        <v>407759758.11330885</v>
      </c>
      <c r="D41" s="38">
        <v>0.8122664068081374</v>
      </c>
      <c r="E41" s="5">
        <f t="shared" si="0"/>
        <v>331209553.56365263</v>
      </c>
      <c r="F41" s="5">
        <f aca="true" t="shared" si="6" ref="F41:F58">+E41/$E$58*$F$8</f>
        <v>1415417.4171935183</v>
      </c>
      <c r="G41" s="5">
        <f aca="true" t="shared" si="7" ref="G41:G58">E41/$E$58*$G$8</f>
        <v>8354506.585367704</v>
      </c>
      <c r="H41" s="5">
        <f t="shared" si="4"/>
        <v>9769924.00256122</v>
      </c>
      <c r="I41" s="5">
        <f t="shared" si="5"/>
        <v>814160.3335467684</v>
      </c>
      <c r="J41" s="6"/>
    </row>
    <row r="42" spans="1:10" ht="15" customHeight="1">
      <c r="A42" s="1">
        <v>44</v>
      </c>
      <c r="B42" s="2" t="s">
        <v>42</v>
      </c>
      <c r="C42" s="39">
        <v>436597244.7129671</v>
      </c>
      <c r="D42" s="38">
        <v>0.842211021572379</v>
      </c>
      <c r="E42" s="5">
        <f t="shared" si="0"/>
        <v>367707011.485394</v>
      </c>
      <c r="F42" s="5">
        <f t="shared" si="6"/>
        <v>1571388.575241024</v>
      </c>
      <c r="G42" s="5">
        <f t="shared" si="7"/>
        <v>9275126.927612055</v>
      </c>
      <c r="H42" s="5">
        <f t="shared" si="4"/>
        <v>10846515.502853079</v>
      </c>
      <c r="I42" s="5">
        <f t="shared" si="5"/>
        <v>903876.2919044233</v>
      </c>
      <c r="J42" s="6"/>
    </row>
    <row r="43" spans="1:10" ht="14.25">
      <c r="A43" s="1">
        <v>45</v>
      </c>
      <c r="B43" s="2" t="s">
        <v>43</v>
      </c>
      <c r="C43" s="39">
        <v>15267946.616265398</v>
      </c>
      <c r="D43" s="38">
        <v>0.8375941399498423</v>
      </c>
      <c r="E43" s="5">
        <f t="shared" si="0"/>
        <v>12788342.614850922</v>
      </c>
      <c r="F43" s="5">
        <f t="shared" si="6"/>
        <v>54650.72694716045</v>
      </c>
      <c r="G43" s="5">
        <f t="shared" si="7"/>
        <v>322576.1196866492</v>
      </c>
      <c r="H43" s="5">
        <f t="shared" si="4"/>
        <v>377226.8466338096</v>
      </c>
      <c r="I43" s="5">
        <f t="shared" si="5"/>
        <v>31435.57055281747</v>
      </c>
      <c r="J43" s="6"/>
    </row>
    <row r="44" spans="1:10" ht="14.25">
      <c r="A44" s="1">
        <v>48</v>
      </c>
      <c r="B44" s="2" t="s">
        <v>44</v>
      </c>
      <c r="C44" s="39">
        <v>289074915.33233386</v>
      </c>
      <c r="D44" s="38">
        <v>0.8253867204910051</v>
      </c>
      <c r="E44" s="5">
        <f t="shared" si="0"/>
        <v>238598596.34237003</v>
      </c>
      <c r="F44" s="5">
        <f t="shared" si="6"/>
        <v>1019646.3397485091</v>
      </c>
      <c r="G44" s="5">
        <f t="shared" si="7"/>
        <v>6018466.324277477</v>
      </c>
      <c r="H44" s="5">
        <f t="shared" si="4"/>
        <v>7038112.664025987</v>
      </c>
      <c r="I44" s="5">
        <f t="shared" si="5"/>
        <v>586509.3886688323</v>
      </c>
      <c r="J44" s="6"/>
    </row>
    <row r="45" spans="1:10" ht="12.75" customHeight="1">
      <c r="A45" s="1">
        <v>49</v>
      </c>
      <c r="B45" s="2" t="s">
        <v>45</v>
      </c>
      <c r="C45" s="39">
        <v>321884103.4141455</v>
      </c>
      <c r="D45" s="38">
        <v>0.8790795762160828</v>
      </c>
      <c r="E45" s="5">
        <f t="shared" si="0"/>
        <v>282961741.2200008</v>
      </c>
      <c r="F45" s="5">
        <f t="shared" si="6"/>
        <v>1209231.354026216</v>
      </c>
      <c r="G45" s="5">
        <f t="shared" si="7"/>
        <v>7137492.578321079</v>
      </c>
      <c r="H45" s="5">
        <f t="shared" si="4"/>
        <v>8346723.932347295</v>
      </c>
      <c r="I45" s="5">
        <f t="shared" si="5"/>
        <v>695560.3276956079</v>
      </c>
      <c r="J45" s="6"/>
    </row>
    <row r="46" spans="1:10" ht="13.5" customHeight="1">
      <c r="A46" s="1">
        <v>51</v>
      </c>
      <c r="B46" s="2" t="s">
        <v>46</v>
      </c>
      <c r="C46" s="39">
        <v>227864327.38434365</v>
      </c>
      <c r="D46" s="38">
        <v>0.8000587909698355</v>
      </c>
      <c r="E46" s="5">
        <f t="shared" si="0"/>
        <v>182304858.27227277</v>
      </c>
      <c r="F46" s="5">
        <f t="shared" si="6"/>
        <v>779076.1735620663</v>
      </c>
      <c r="G46" s="5">
        <f t="shared" si="7"/>
        <v>4598500.0208863905</v>
      </c>
      <c r="H46" s="5">
        <f t="shared" si="4"/>
        <v>5377576.194448456</v>
      </c>
      <c r="I46" s="5">
        <f t="shared" si="5"/>
        <v>448131.34953737137</v>
      </c>
      <c r="J46" s="6"/>
    </row>
    <row r="47" spans="1:10" ht="14.25">
      <c r="A47" s="1">
        <v>55</v>
      </c>
      <c r="B47" s="2" t="s">
        <v>48</v>
      </c>
      <c r="C47" s="39">
        <v>124011047.28059475</v>
      </c>
      <c r="D47" s="38">
        <v>0.8149149511888787</v>
      </c>
      <c r="E47" s="5">
        <f t="shared" si="0"/>
        <v>101058456.5415476</v>
      </c>
      <c r="F47" s="5">
        <f t="shared" si="6"/>
        <v>431871.2972031193</v>
      </c>
      <c r="G47" s="5">
        <f t="shared" si="7"/>
        <v>2549121.942888634</v>
      </c>
      <c r="H47" s="5">
        <f t="shared" si="4"/>
        <v>2980993.240091753</v>
      </c>
      <c r="I47" s="5">
        <f t="shared" si="5"/>
        <v>248416.10334097943</v>
      </c>
      <c r="J47" s="6"/>
    </row>
    <row r="48" spans="1:10" ht="14.25">
      <c r="A48" s="1">
        <v>60</v>
      </c>
      <c r="B48" s="2" t="s">
        <v>49</v>
      </c>
      <c r="C48" s="39">
        <v>48776688.01205171</v>
      </c>
      <c r="D48" s="38">
        <v>0.797165104112769</v>
      </c>
      <c r="E48" s="5">
        <f t="shared" si="0"/>
        <v>38883073.57740325</v>
      </c>
      <c r="F48" s="5">
        <f t="shared" si="6"/>
        <v>166166.03894216093</v>
      </c>
      <c r="G48" s="5">
        <f t="shared" si="7"/>
        <v>980795.6647582696</v>
      </c>
      <c r="H48" s="5">
        <f t="shared" si="4"/>
        <v>1146961.7037004305</v>
      </c>
      <c r="I48" s="5">
        <f t="shared" si="5"/>
        <v>95580.14197503588</v>
      </c>
      <c r="J48" s="6"/>
    </row>
    <row r="49" spans="1:10" ht="14.25">
      <c r="A49" s="1">
        <v>61</v>
      </c>
      <c r="B49" s="2" t="s">
        <v>50</v>
      </c>
      <c r="C49" s="39">
        <v>103787437.50480428</v>
      </c>
      <c r="D49" s="38">
        <v>0.8687509601553685</v>
      </c>
      <c r="E49" s="5">
        <f t="shared" si="0"/>
        <v>90165435.98436402</v>
      </c>
      <c r="F49" s="5">
        <f t="shared" si="6"/>
        <v>385320.1912443911</v>
      </c>
      <c r="G49" s="5">
        <f t="shared" si="7"/>
        <v>2274353.8663028046</v>
      </c>
      <c r="H49" s="5">
        <f t="shared" si="4"/>
        <v>2659674.057547196</v>
      </c>
      <c r="I49" s="5">
        <f t="shared" si="5"/>
        <v>221639.50479559964</v>
      </c>
      <c r="J49" s="6"/>
    </row>
    <row r="50" spans="1:10" ht="14.25">
      <c r="A50" s="1">
        <v>62</v>
      </c>
      <c r="B50" s="2" t="s">
        <v>47</v>
      </c>
      <c r="C50" s="39">
        <v>264417250.0617469</v>
      </c>
      <c r="D50" s="38">
        <v>0.7896171341440054</v>
      </c>
      <c r="E50" s="5">
        <f t="shared" si="0"/>
        <v>208788391.21199542</v>
      </c>
      <c r="F50" s="5">
        <f t="shared" si="6"/>
        <v>892253.0230471693</v>
      </c>
      <c r="G50" s="5">
        <f t="shared" si="7"/>
        <v>5266526.797191905</v>
      </c>
      <c r="H50" s="5">
        <f t="shared" si="4"/>
        <v>6158779.820239074</v>
      </c>
      <c r="I50" s="5">
        <f t="shared" si="5"/>
        <v>513231.65168658947</v>
      </c>
      <c r="J50" s="6"/>
    </row>
    <row r="51" spans="1:10" ht="14.25">
      <c r="A51" s="1">
        <v>63</v>
      </c>
      <c r="B51" s="2" t="s">
        <v>15</v>
      </c>
      <c r="C51" s="39">
        <v>395520386.5016961</v>
      </c>
      <c r="D51" s="38">
        <v>0.819596148188054</v>
      </c>
      <c r="E51" s="5">
        <f t="shared" si="0"/>
        <v>324166985.3066405</v>
      </c>
      <c r="F51" s="5">
        <f t="shared" si="6"/>
        <v>1385321.14229596</v>
      </c>
      <c r="G51" s="5">
        <f t="shared" si="7"/>
        <v>8176863.210507135</v>
      </c>
      <c r="H51" s="5">
        <f t="shared" si="4"/>
        <v>9562184.352803094</v>
      </c>
      <c r="I51" s="5">
        <f t="shared" si="5"/>
        <v>796848.6960669245</v>
      </c>
      <c r="J51" s="6"/>
    </row>
    <row r="52" spans="1:10" ht="14.25">
      <c r="A52" s="1">
        <v>65</v>
      </c>
      <c r="B52" s="2" t="s">
        <v>164</v>
      </c>
      <c r="C52" s="39">
        <v>64861644</v>
      </c>
      <c r="D52" s="38">
        <v>0.87365607</v>
      </c>
      <c r="E52" s="5">
        <v>56666769</v>
      </c>
      <c r="F52" s="5">
        <f t="shared" si="6"/>
        <v>242164.30642079088</v>
      </c>
      <c r="G52" s="5">
        <f t="shared" si="7"/>
        <v>1429375.7220714556</v>
      </c>
      <c r="H52" s="5">
        <f t="shared" si="4"/>
        <v>1671540.0284922463</v>
      </c>
      <c r="I52" s="5">
        <f aca="true" t="shared" si="8" ref="I52:I57">+H52/12</f>
        <v>139295.00237435385</v>
      </c>
      <c r="J52" s="6"/>
    </row>
    <row r="53" spans="1:10" ht="14.25">
      <c r="A53" s="1">
        <v>2001</v>
      </c>
      <c r="B53" s="2" t="s">
        <v>51</v>
      </c>
      <c r="C53" s="39">
        <v>121220127.33054996</v>
      </c>
      <c r="D53" s="38">
        <v>0.833652290372143</v>
      </c>
      <c r="E53" s="5">
        <f>C53*D53</f>
        <v>101055436.78831577</v>
      </c>
      <c r="F53" s="5">
        <f t="shared" si="6"/>
        <v>431858.39234794845</v>
      </c>
      <c r="G53" s="5">
        <f t="shared" si="7"/>
        <v>2549045.7719328445</v>
      </c>
      <c r="H53" s="5">
        <f t="shared" si="4"/>
        <v>2980904.1642807927</v>
      </c>
      <c r="I53" s="5">
        <f t="shared" si="8"/>
        <v>248408.68035673272</v>
      </c>
      <c r="J53" s="6"/>
    </row>
    <row r="54" spans="1:10" ht="14.25">
      <c r="A54" s="1">
        <v>2004</v>
      </c>
      <c r="B54" s="2" t="s">
        <v>52</v>
      </c>
      <c r="C54" s="39">
        <v>305127451.5041457</v>
      </c>
      <c r="D54" s="38">
        <v>0.813809133135704</v>
      </c>
      <c r="E54" s="5">
        <f>C54*D54</f>
        <v>248315506.80449536</v>
      </c>
      <c r="F54" s="5">
        <f t="shared" si="6"/>
        <v>1061171.3626876767</v>
      </c>
      <c r="G54" s="5">
        <f t="shared" si="7"/>
        <v>6263567.927089949</v>
      </c>
      <c r="H54" s="5">
        <f t="shared" si="4"/>
        <v>7324739.289777625</v>
      </c>
      <c r="I54" s="5">
        <f t="shared" si="8"/>
        <v>610394.9408148021</v>
      </c>
      <c r="J54" s="6"/>
    </row>
    <row r="55" spans="1:10" ht="14.25">
      <c r="A55" s="1">
        <v>5050</v>
      </c>
      <c r="B55" s="2" t="s">
        <v>53</v>
      </c>
      <c r="C55" s="39">
        <v>392846733.02065706</v>
      </c>
      <c r="D55" s="38">
        <v>0.8176873161590641</v>
      </c>
      <c r="E55" s="5">
        <f>C55*D55</f>
        <v>321225790.78551745</v>
      </c>
      <c r="F55" s="5">
        <f t="shared" si="6"/>
        <v>1372752.0062074638</v>
      </c>
      <c r="G55" s="5">
        <f t="shared" si="7"/>
        <v>8102673.837854128</v>
      </c>
      <c r="H55" s="5">
        <f t="shared" si="4"/>
        <v>9475425.844061593</v>
      </c>
      <c r="I55" s="5">
        <f t="shared" si="8"/>
        <v>789618.8203384661</v>
      </c>
      <c r="J55" s="6"/>
    </row>
    <row r="56" spans="1:10" ht="14.25">
      <c r="A56" s="1">
        <v>8992</v>
      </c>
      <c r="B56" s="2" t="s">
        <v>54</v>
      </c>
      <c r="C56" s="39">
        <v>193022912.79024282</v>
      </c>
      <c r="D56" s="38">
        <v>0.7884188516812508</v>
      </c>
      <c r="E56" s="5">
        <f>C56*D56</f>
        <v>152182903.25025347</v>
      </c>
      <c r="F56" s="5">
        <f t="shared" si="6"/>
        <v>650350.5999203863</v>
      </c>
      <c r="G56" s="5">
        <f t="shared" si="7"/>
        <v>3838696.8422403173</v>
      </c>
      <c r="H56" s="5">
        <f t="shared" si="4"/>
        <v>4489047.442160703</v>
      </c>
      <c r="I56" s="5">
        <f t="shared" si="8"/>
        <v>374087.28684672527</v>
      </c>
      <c r="J56" s="6"/>
    </row>
    <row r="57" spans="1:10" ht="14.25">
      <c r="A57" s="1">
        <v>5033</v>
      </c>
      <c r="B57" s="2" t="s">
        <v>163</v>
      </c>
      <c r="C57" s="40">
        <v>60483459.45650473</v>
      </c>
      <c r="D57" s="41">
        <v>0.8722088379921455</v>
      </c>
      <c r="E57" s="42">
        <f>C57*D57</f>
        <v>52754207.89030304</v>
      </c>
      <c r="F57" s="42">
        <f t="shared" si="6"/>
        <v>225444.05460162106</v>
      </c>
      <c r="G57" s="42">
        <f t="shared" si="7"/>
        <v>1330684.3733319184</v>
      </c>
      <c r="H57" s="42">
        <f t="shared" si="4"/>
        <v>1556128.4279335395</v>
      </c>
      <c r="I57" s="42">
        <f t="shared" si="8"/>
        <v>129677.36899446162</v>
      </c>
      <c r="J57" s="6"/>
    </row>
    <row r="58" spans="1:9" ht="14.25">
      <c r="A58" s="1">
        <v>9999</v>
      </c>
      <c r="B58" s="2" t="s">
        <v>55</v>
      </c>
      <c r="C58" s="39">
        <f>SUM(C9:C57)</f>
        <v>16111819098.022434</v>
      </c>
      <c r="D58" s="38">
        <v>0.8195918718740122</v>
      </c>
      <c r="E58" s="6">
        <f>SUM(E9:E57)</f>
        <v>13215431786.788029</v>
      </c>
      <c r="F58" s="6">
        <f t="shared" si="6"/>
        <v>56475884</v>
      </c>
      <c r="G58" s="6">
        <f t="shared" si="7"/>
        <v>333349116</v>
      </c>
      <c r="H58" s="6">
        <f>SUM(H9:H57)</f>
        <v>389825000.00000006</v>
      </c>
      <c r="I58" s="6">
        <f>SUM(I9:I57)</f>
        <v>32485416.66666666</v>
      </c>
    </row>
    <row r="59" spans="5:8" ht="14.25">
      <c r="E59" s="11"/>
      <c r="F59" s="35"/>
      <c r="G59" s="35"/>
      <c r="H59" s="11"/>
    </row>
    <row r="60" ht="27">
      <c r="B60" s="2" t="s">
        <v>165</v>
      </c>
    </row>
  </sheetData>
  <sheetProtection/>
  <printOptions/>
  <pageMargins left="0" right="0" top="0" bottom="0" header="0.3" footer="0.3"/>
  <pageSetup fitToHeight="1" fitToWidth="1" horizontalDpi="600" verticalDpi="600" orientation="portrait" scale="71" r:id="rId1"/>
  <headerFoot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73"/>
  <sheetViews>
    <sheetView zoomScalePageLayoutView="0" workbookViewId="0" topLeftCell="A1">
      <selection activeCell="A3" sqref="A3"/>
    </sheetView>
  </sheetViews>
  <sheetFormatPr defaultColWidth="9.140625" defaultRowHeight="15"/>
  <cols>
    <col min="5" max="5" width="14.7109375" style="0" customWidth="1"/>
    <col min="6" max="6" width="13.28125" style="0" customWidth="1"/>
    <col min="7" max="7" width="14.57421875" style="0" customWidth="1"/>
    <col min="8" max="8" width="13.57421875" style="0" customWidth="1"/>
    <col min="9" max="9" width="13.7109375" style="0" customWidth="1"/>
    <col min="10" max="11" width="12.140625" style="0" bestFit="1" customWidth="1"/>
    <col min="12" max="12" width="12.421875" style="0" customWidth="1"/>
    <col min="13" max="15" width="12.140625" style="0" bestFit="1" customWidth="1"/>
    <col min="16" max="16" width="14.28125" style="0" customWidth="1"/>
    <col min="17" max="17" width="12.140625" style="0" bestFit="1" customWidth="1"/>
    <col min="18" max="18" width="15.28125" style="0" customWidth="1"/>
    <col min="19" max="19" width="12.421875" style="0" customWidth="1"/>
    <col min="20" max="20" width="12.140625" style="0" bestFit="1" customWidth="1"/>
    <col min="21" max="21" width="15.00390625" style="0" bestFit="1" customWidth="1"/>
    <col min="22" max="22" width="13.8515625" style="0" bestFit="1" customWidth="1"/>
    <col min="23" max="23" width="12.140625" style="0" bestFit="1" customWidth="1"/>
    <col min="24" max="24" width="13.8515625" style="0" bestFit="1" customWidth="1"/>
    <col min="25" max="25" width="12.140625" style="0" bestFit="1" customWidth="1"/>
    <col min="26" max="26" width="13.8515625" style="0" bestFit="1" customWidth="1"/>
    <col min="27" max="27" width="15.00390625" style="0" bestFit="1" customWidth="1"/>
    <col min="28" max="28" width="12.8515625" style="0" bestFit="1" customWidth="1"/>
    <col min="29" max="30" width="9.28125" style="0" bestFit="1" customWidth="1"/>
    <col min="31" max="31" width="12.8515625" style="0" bestFit="1" customWidth="1"/>
  </cols>
  <sheetData>
    <row r="1" spans="4:50" ht="14.25">
      <c r="D1" t="s">
        <v>64</v>
      </c>
      <c r="E1" s="12" t="s">
        <v>65</v>
      </c>
      <c r="F1" s="12" t="s">
        <v>66</v>
      </c>
      <c r="G1" s="12" t="s">
        <v>67</v>
      </c>
      <c r="H1" s="12" t="s">
        <v>68</v>
      </c>
      <c r="I1" s="12" t="s">
        <v>69</v>
      </c>
      <c r="J1" s="12" t="s">
        <v>70</v>
      </c>
      <c r="K1" s="12" t="s">
        <v>71</v>
      </c>
      <c r="L1" s="12" t="s">
        <v>72</v>
      </c>
      <c r="M1" s="12" t="s">
        <v>73</v>
      </c>
      <c r="N1" s="12" t="s">
        <v>74</v>
      </c>
      <c r="O1" s="12" t="s">
        <v>75</v>
      </c>
      <c r="P1" s="12" t="s">
        <v>76</v>
      </c>
      <c r="Q1" s="12" t="s">
        <v>77</v>
      </c>
      <c r="R1" s="12" t="s">
        <v>78</v>
      </c>
      <c r="S1" s="36" t="s">
        <v>157</v>
      </c>
      <c r="T1" s="12" t="s">
        <v>79</v>
      </c>
      <c r="U1" s="12" t="s">
        <v>80</v>
      </c>
      <c r="V1" s="12" t="s">
        <v>81</v>
      </c>
      <c r="W1" s="12" t="s">
        <v>82</v>
      </c>
      <c r="X1" s="12" t="s">
        <v>83</v>
      </c>
      <c r="Y1" s="12" t="s">
        <v>84</v>
      </c>
      <c r="Z1" s="12" t="s">
        <v>85</v>
      </c>
      <c r="AA1" s="12" t="s">
        <v>86</v>
      </c>
      <c r="AB1" s="12" t="s">
        <v>87</v>
      </c>
      <c r="AC1" s="13" t="s">
        <v>88</v>
      </c>
      <c r="AD1" s="12" t="s">
        <v>89</v>
      </c>
      <c r="AE1" s="12" t="s">
        <v>90</v>
      </c>
      <c r="AF1" s="14" t="s">
        <v>91</v>
      </c>
      <c r="AG1" s="14" t="s">
        <v>92</v>
      </c>
      <c r="AH1" s="14" t="s">
        <v>93</v>
      </c>
      <c r="AI1" s="15" t="s">
        <v>94</v>
      </c>
      <c r="AJ1" s="15" t="s">
        <v>95</v>
      </c>
      <c r="AK1" s="12" t="s">
        <v>87</v>
      </c>
      <c r="AL1" s="12" t="s">
        <v>96</v>
      </c>
      <c r="AM1" s="12" t="s">
        <v>97</v>
      </c>
      <c r="AN1" s="12" t="s">
        <v>98</v>
      </c>
      <c r="AO1" s="12" t="s">
        <v>99</v>
      </c>
      <c r="AP1" s="12" t="s">
        <v>100</v>
      </c>
      <c r="AQ1" s="12" t="s">
        <v>89</v>
      </c>
      <c r="AR1" s="12" t="s">
        <v>90</v>
      </c>
      <c r="AS1" s="12" t="s">
        <v>101</v>
      </c>
      <c r="AT1" s="12" t="s">
        <v>102</v>
      </c>
      <c r="AU1" s="12" t="s">
        <v>103</v>
      </c>
      <c r="AV1" s="12" t="s">
        <v>104</v>
      </c>
      <c r="AW1" s="12" t="s">
        <v>105</v>
      </c>
      <c r="AX1" s="12" t="s">
        <v>106</v>
      </c>
    </row>
    <row r="2" spans="4:50" ht="14.25">
      <c r="D2" t="s">
        <v>107</v>
      </c>
      <c r="E2" s="12" t="s">
        <v>108</v>
      </c>
      <c r="F2" s="12" t="s">
        <v>109</v>
      </c>
      <c r="G2" s="12" t="s">
        <v>110</v>
      </c>
      <c r="H2" s="12" t="s">
        <v>111</v>
      </c>
      <c r="I2" s="12" t="s">
        <v>112</v>
      </c>
      <c r="J2" s="12" t="s">
        <v>113</v>
      </c>
      <c r="K2" s="12" t="s">
        <v>114</v>
      </c>
      <c r="L2" s="12" t="s">
        <v>115</v>
      </c>
      <c r="M2" s="12" t="s">
        <v>116</v>
      </c>
      <c r="N2" s="12" t="s">
        <v>117</v>
      </c>
      <c r="O2" s="12" t="s">
        <v>118</v>
      </c>
      <c r="P2" s="12" t="s">
        <v>119</v>
      </c>
      <c r="Q2" s="12" t="s">
        <v>120</v>
      </c>
      <c r="R2" s="12" t="s">
        <v>121</v>
      </c>
      <c r="S2" s="36" t="s">
        <v>158</v>
      </c>
      <c r="T2" s="12" t="s">
        <v>122</v>
      </c>
      <c r="U2" s="12" t="s">
        <v>123</v>
      </c>
      <c r="V2" s="12" t="s">
        <v>124</v>
      </c>
      <c r="W2" s="12" t="s">
        <v>125</v>
      </c>
      <c r="X2" s="12" t="s">
        <v>126</v>
      </c>
      <c r="Y2" s="12" t="s">
        <v>127</v>
      </c>
      <c r="Z2" s="12" t="s">
        <v>128</v>
      </c>
      <c r="AA2" s="12" t="s">
        <v>129</v>
      </c>
      <c r="AB2" s="12" t="s">
        <v>130</v>
      </c>
      <c r="AC2" s="13" t="s">
        <v>131</v>
      </c>
      <c r="AD2" s="12" t="s">
        <v>132</v>
      </c>
      <c r="AE2" s="12" t="s">
        <v>133</v>
      </c>
      <c r="AF2" s="14" t="s">
        <v>134</v>
      </c>
      <c r="AG2" s="14" t="s">
        <v>135</v>
      </c>
      <c r="AH2" s="14" t="s">
        <v>136</v>
      </c>
      <c r="AI2" s="15" t="s">
        <v>137</v>
      </c>
      <c r="AJ2" s="15" t="s">
        <v>138</v>
      </c>
      <c r="AK2" s="12" t="s">
        <v>130</v>
      </c>
      <c r="AL2" s="12" t="s">
        <v>139</v>
      </c>
      <c r="AM2" s="12" t="s">
        <v>140</v>
      </c>
      <c r="AN2" s="12" t="s">
        <v>141</v>
      </c>
      <c r="AO2" s="12" t="s">
        <v>142</v>
      </c>
      <c r="AP2" s="12" t="s">
        <v>143</v>
      </c>
      <c r="AQ2" s="12" t="s">
        <v>144</v>
      </c>
      <c r="AR2" s="12" t="s">
        <v>145</v>
      </c>
      <c r="AS2" s="12" t="s">
        <v>146</v>
      </c>
      <c r="AT2" s="12" t="s">
        <v>147</v>
      </c>
      <c r="AU2" s="12" t="s">
        <v>148</v>
      </c>
      <c r="AV2" s="12" t="s">
        <v>149</v>
      </c>
      <c r="AW2" s="12" t="s">
        <v>144</v>
      </c>
      <c r="AX2" s="12" t="s">
        <v>150</v>
      </c>
    </row>
    <row r="3" spans="1:50" ht="15">
      <c r="A3" s="16">
        <v>2013</v>
      </c>
      <c r="B3" s="16">
        <v>1</v>
      </c>
      <c r="C3" s="16" t="s">
        <v>63</v>
      </c>
      <c r="D3" s="17" t="s">
        <v>151</v>
      </c>
      <c r="E3" s="31">
        <v>83618</v>
      </c>
      <c r="F3" s="31">
        <v>35308.2</v>
      </c>
      <c r="G3" s="31">
        <v>105617.3</v>
      </c>
      <c r="H3" s="31">
        <v>76807.2</v>
      </c>
      <c r="I3" s="31">
        <v>301350.7</v>
      </c>
      <c r="J3" s="31">
        <v>11034.9</v>
      </c>
      <c r="K3" s="31">
        <v>10647.3</v>
      </c>
      <c r="L3" s="31">
        <v>25236.700000000004</v>
      </c>
      <c r="M3" s="31">
        <v>0</v>
      </c>
      <c r="N3" s="31">
        <v>499</v>
      </c>
      <c r="O3" s="31">
        <v>7512.3</v>
      </c>
      <c r="P3" s="31">
        <v>54930.200000000004</v>
      </c>
      <c r="Q3" s="31">
        <v>1048.6</v>
      </c>
      <c r="R3" s="31">
        <v>247469.1</v>
      </c>
      <c r="S3" s="37">
        <f>R3/I3</f>
        <v>0.8211996852836246</v>
      </c>
      <c r="T3" s="31">
        <v>7830.699999999999</v>
      </c>
      <c r="U3" s="31">
        <v>255299.80000000002</v>
      </c>
      <c r="V3" s="31">
        <v>118675.58173</v>
      </c>
      <c r="W3" s="31">
        <v>8862.757</v>
      </c>
      <c r="X3" s="31">
        <v>55764.5</v>
      </c>
      <c r="Y3" s="31">
        <v>22263.907</v>
      </c>
      <c r="Z3" s="31">
        <v>39424.49999999999</v>
      </c>
      <c r="AA3" s="31">
        <v>244991.24573000002</v>
      </c>
      <c r="AB3" s="32">
        <v>10308.554269999993</v>
      </c>
      <c r="AC3" s="32">
        <v>0</v>
      </c>
      <c r="AD3" s="32">
        <v>0</v>
      </c>
      <c r="AE3" s="32">
        <v>10308.554269999993</v>
      </c>
      <c r="AF3" s="20">
        <v>2.291385874152128</v>
      </c>
      <c r="AG3" s="20">
        <v>9.72052711804416</v>
      </c>
      <c r="AH3" s="16">
        <v>2.2471496141399054</v>
      </c>
      <c r="AI3" s="16">
        <v>15846</v>
      </c>
      <c r="AJ3" s="16">
        <v>25234.209432383916</v>
      </c>
      <c r="AK3" s="16" t="s">
        <v>152</v>
      </c>
      <c r="AL3" s="16" t="s">
        <v>152</v>
      </c>
      <c r="AM3" s="16" t="s">
        <v>152</v>
      </c>
      <c r="AN3" s="16" t="s">
        <v>152</v>
      </c>
      <c r="AO3" s="16" t="s">
        <v>152</v>
      </c>
      <c r="AP3" s="16" t="s">
        <v>152</v>
      </c>
      <c r="AQ3" s="16" t="s">
        <v>152</v>
      </c>
      <c r="AR3" s="16" t="s">
        <v>152</v>
      </c>
      <c r="AS3" s="16" t="s">
        <v>152</v>
      </c>
      <c r="AT3" s="16" t="s">
        <v>152</v>
      </c>
      <c r="AU3" s="16" t="s">
        <v>152</v>
      </c>
      <c r="AV3" s="16" t="s">
        <v>152</v>
      </c>
      <c r="AW3" s="16" t="s">
        <v>152</v>
      </c>
      <c r="AX3" s="16" t="s">
        <v>152</v>
      </c>
    </row>
    <row r="4" spans="1:50" ht="15">
      <c r="A4" s="16">
        <v>2013</v>
      </c>
      <c r="B4" s="16">
        <v>2</v>
      </c>
      <c r="C4" s="16" t="s">
        <v>63</v>
      </c>
      <c r="D4" s="17" t="s">
        <v>151</v>
      </c>
      <c r="E4" s="31">
        <v>269540.4</v>
      </c>
      <c r="F4" s="31">
        <v>110336.4</v>
      </c>
      <c r="G4" s="31">
        <v>587460.1</v>
      </c>
      <c r="H4" s="31">
        <v>274264.6</v>
      </c>
      <c r="I4" s="31">
        <v>1241601.5</v>
      </c>
      <c r="J4" s="31">
        <v>23156.535205104807</v>
      </c>
      <c r="K4" s="31">
        <v>43850</v>
      </c>
      <c r="L4" s="31">
        <v>58430.60925</v>
      </c>
      <c r="M4" s="31">
        <v>0</v>
      </c>
      <c r="N4" s="31">
        <v>25261.906424895195</v>
      </c>
      <c r="O4" s="31">
        <v>53424.5</v>
      </c>
      <c r="P4" s="31">
        <v>204123.55088</v>
      </c>
      <c r="Q4" s="31">
        <v>31203</v>
      </c>
      <c r="R4" s="31">
        <v>1068680.94912</v>
      </c>
      <c r="S4" s="37">
        <f aca="true" t="shared" si="0" ref="S4:S56">R4/I4</f>
        <v>0.8607278173552464</v>
      </c>
      <c r="T4" s="31">
        <v>36092.75987</v>
      </c>
      <c r="U4" s="31">
        <v>1104773.70899</v>
      </c>
      <c r="V4" s="31">
        <v>552761.7293365254</v>
      </c>
      <c r="W4" s="31">
        <v>110751</v>
      </c>
      <c r="X4" s="31">
        <v>242009</v>
      </c>
      <c r="Y4" s="31">
        <v>72983.73355205865</v>
      </c>
      <c r="Z4" s="31">
        <v>76159.16832617047</v>
      </c>
      <c r="AA4" s="31">
        <v>1054664.6312147547</v>
      </c>
      <c r="AB4" s="32">
        <v>50109.0777752453</v>
      </c>
      <c r="AC4" s="32">
        <v>0</v>
      </c>
      <c r="AD4" s="32">
        <v>0</v>
      </c>
      <c r="AE4" s="32">
        <v>50109.0777752453</v>
      </c>
      <c r="AF4" s="20">
        <v>3.919269107934622</v>
      </c>
      <c r="AG4" s="20">
        <v>27.476757381655528</v>
      </c>
      <c r="AH4" s="16">
        <v>0.9259291642566013</v>
      </c>
      <c r="AI4" s="16">
        <v>26586</v>
      </c>
      <c r="AJ4" s="16">
        <v>38517.150782292425</v>
      </c>
      <c r="AK4" s="16" t="s">
        <v>152</v>
      </c>
      <c r="AL4" s="16" t="s">
        <v>152</v>
      </c>
      <c r="AM4" s="16" t="s">
        <v>152</v>
      </c>
      <c r="AN4" s="16" t="s">
        <v>152</v>
      </c>
      <c r="AO4" s="16" t="s">
        <v>152</v>
      </c>
      <c r="AP4" s="16" t="s">
        <v>152</v>
      </c>
      <c r="AQ4" s="16" t="s">
        <v>152</v>
      </c>
      <c r="AR4" s="16" t="s">
        <v>152</v>
      </c>
      <c r="AS4" s="16" t="s">
        <v>152</v>
      </c>
      <c r="AT4" s="16" t="s">
        <v>152</v>
      </c>
      <c r="AU4" s="16" t="s">
        <v>152</v>
      </c>
      <c r="AV4" s="16" t="s">
        <v>152</v>
      </c>
      <c r="AW4" s="16" t="s">
        <v>152</v>
      </c>
      <c r="AX4" s="16" t="s">
        <v>152</v>
      </c>
    </row>
    <row r="5" spans="1:50" ht="15">
      <c r="A5" s="16">
        <v>2013</v>
      </c>
      <c r="B5" s="16">
        <v>3</v>
      </c>
      <c r="C5" s="16" t="s">
        <v>63</v>
      </c>
      <c r="D5" s="17" t="s">
        <v>151</v>
      </c>
      <c r="E5" s="31">
        <v>33139.86616</v>
      </c>
      <c r="F5" s="31">
        <v>27766.645740000004</v>
      </c>
      <c r="G5" s="31">
        <v>142399.66799999998</v>
      </c>
      <c r="H5" s="31">
        <v>45886.374690000004</v>
      </c>
      <c r="I5" s="31">
        <v>249192.55458999999</v>
      </c>
      <c r="J5" s="31">
        <v>16709.60314</v>
      </c>
      <c r="K5" s="31">
        <v>21929.91242</v>
      </c>
      <c r="L5" s="31">
        <v>13731.10677</v>
      </c>
      <c r="M5" s="31">
        <v>1461.664</v>
      </c>
      <c r="N5" s="31">
        <v>7566.56564</v>
      </c>
      <c r="O5" s="31">
        <v>-721.6928300000001</v>
      </c>
      <c r="P5" s="31">
        <v>60677.159139999996</v>
      </c>
      <c r="Q5" s="31">
        <v>16487.424</v>
      </c>
      <c r="R5" s="31">
        <v>205002.81944999998</v>
      </c>
      <c r="S5" s="37">
        <f t="shared" si="0"/>
        <v>0.8226683168254927</v>
      </c>
      <c r="T5" s="31">
        <v>3652.3608200000003</v>
      </c>
      <c r="U5" s="31">
        <v>208655.18026999998</v>
      </c>
      <c r="V5" s="31">
        <v>121190.79893031722</v>
      </c>
      <c r="W5" s="31">
        <v>32038.95732</v>
      </c>
      <c r="X5" s="31">
        <v>33717.00944</v>
      </c>
      <c r="Y5" s="31">
        <v>8274.189469471075</v>
      </c>
      <c r="Z5" s="31">
        <v>15908.812669771121</v>
      </c>
      <c r="AA5" s="31">
        <v>211129.7678295594</v>
      </c>
      <c r="AB5" s="32">
        <v>-2474.5875595594116</v>
      </c>
      <c r="AC5" s="32">
        <v>0</v>
      </c>
      <c r="AD5" s="32">
        <v>0</v>
      </c>
      <c r="AE5" s="32">
        <v>-2474.5875595594116</v>
      </c>
      <c r="AF5" s="20">
        <v>2.5602393228830715</v>
      </c>
      <c r="AG5" s="20">
        <v>14.071991902492494</v>
      </c>
      <c r="AH5" s="16">
        <v>0.9397850216519126</v>
      </c>
      <c r="AI5" s="16">
        <v>10400</v>
      </c>
      <c r="AJ5" s="16">
        <v>14763.640453630336</v>
      </c>
      <c r="AK5" s="16" t="s">
        <v>152</v>
      </c>
      <c r="AL5" s="16" t="s">
        <v>152</v>
      </c>
      <c r="AM5" s="16" t="s">
        <v>152</v>
      </c>
      <c r="AN5" s="16" t="s">
        <v>152</v>
      </c>
      <c r="AO5" s="16" t="s">
        <v>152</v>
      </c>
      <c r="AP5" s="16" t="s">
        <v>152</v>
      </c>
      <c r="AQ5" s="16" t="s">
        <v>152</v>
      </c>
      <c r="AR5" s="16" t="s">
        <v>152</v>
      </c>
      <c r="AS5" s="16" t="s">
        <v>152</v>
      </c>
      <c r="AT5" s="16" t="s">
        <v>152</v>
      </c>
      <c r="AU5" s="16" t="s">
        <v>152</v>
      </c>
      <c r="AV5" s="16" t="s">
        <v>152</v>
      </c>
      <c r="AW5" s="16" t="s">
        <v>152</v>
      </c>
      <c r="AX5" s="16" t="s">
        <v>152</v>
      </c>
    </row>
    <row r="6" spans="1:50" ht="15">
      <c r="A6" s="16">
        <v>2013</v>
      </c>
      <c r="B6" s="16">
        <v>4</v>
      </c>
      <c r="C6" s="16" t="s">
        <v>63</v>
      </c>
      <c r="D6" s="17" t="s">
        <v>151</v>
      </c>
      <c r="E6" s="31">
        <v>133631.9</v>
      </c>
      <c r="F6" s="31">
        <v>42792</v>
      </c>
      <c r="G6" s="31">
        <v>186851.6</v>
      </c>
      <c r="H6" s="31">
        <v>98075.7</v>
      </c>
      <c r="I6" s="31">
        <v>461351.2</v>
      </c>
      <c r="J6" s="31">
        <v>19308.4</v>
      </c>
      <c r="K6" s="31">
        <v>23411.7</v>
      </c>
      <c r="L6" s="31">
        <v>20092.100000000002</v>
      </c>
      <c r="M6" s="31">
        <v>0</v>
      </c>
      <c r="N6" s="31">
        <v>7788.8</v>
      </c>
      <c r="O6" s="31">
        <v>22404.5</v>
      </c>
      <c r="P6" s="31">
        <v>93005.50000000001</v>
      </c>
      <c r="Q6" s="31">
        <v>5021.4</v>
      </c>
      <c r="R6" s="31">
        <v>373367.10000000003</v>
      </c>
      <c r="S6" s="37">
        <f t="shared" si="0"/>
        <v>0.8092904060940993</v>
      </c>
      <c r="T6" s="31">
        <v>6119</v>
      </c>
      <c r="U6" s="31">
        <v>379486.10000000003</v>
      </c>
      <c r="V6" s="31">
        <v>185377.1336101516</v>
      </c>
      <c r="W6" s="31">
        <v>5648.539</v>
      </c>
      <c r="X6" s="31">
        <v>65497.2</v>
      </c>
      <c r="Y6" s="31">
        <v>23725.000000000004</v>
      </c>
      <c r="Z6" s="31">
        <v>56251.661</v>
      </c>
      <c r="AA6" s="31">
        <v>336499.5336101516</v>
      </c>
      <c r="AB6" s="32">
        <v>42986.56638984842</v>
      </c>
      <c r="AC6" s="32">
        <v>0</v>
      </c>
      <c r="AD6" s="32">
        <v>0</v>
      </c>
      <c r="AE6" s="32">
        <v>42986.56638984842</v>
      </c>
      <c r="AF6" s="20">
        <v>1.958475215250858</v>
      </c>
      <c r="AG6" s="20">
        <v>8.446082332896966</v>
      </c>
      <c r="AH6" s="16">
        <v>3.6062923407551244</v>
      </c>
      <c r="AI6" s="16">
        <v>27676</v>
      </c>
      <c r="AJ6" s="16">
        <v>39840.91477782788</v>
      </c>
      <c r="AK6" s="16" t="s">
        <v>152</v>
      </c>
      <c r="AL6" s="16" t="s">
        <v>152</v>
      </c>
      <c r="AM6" s="16" t="s">
        <v>152</v>
      </c>
      <c r="AN6" s="16" t="s">
        <v>152</v>
      </c>
      <c r="AO6" s="16" t="s">
        <v>152</v>
      </c>
      <c r="AP6" s="16" t="s">
        <v>152</v>
      </c>
      <c r="AQ6" s="16" t="s">
        <v>152</v>
      </c>
      <c r="AR6" s="16" t="s">
        <v>152</v>
      </c>
      <c r="AS6" s="16" t="s">
        <v>152</v>
      </c>
      <c r="AT6" s="16" t="s">
        <v>152</v>
      </c>
      <c r="AU6" s="16" t="s">
        <v>152</v>
      </c>
      <c r="AV6" s="16" t="s">
        <v>152</v>
      </c>
      <c r="AW6" s="16" t="s">
        <v>152</v>
      </c>
      <c r="AX6" s="16" t="s">
        <v>152</v>
      </c>
    </row>
    <row r="7" spans="1:50" ht="15">
      <c r="A7" s="16">
        <v>2013</v>
      </c>
      <c r="B7" s="16">
        <v>5</v>
      </c>
      <c r="C7" s="16" t="s">
        <v>63</v>
      </c>
      <c r="D7" s="17" t="s">
        <v>151</v>
      </c>
      <c r="E7" s="31">
        <v>74664.7</v>
      </c>
      <c r="F7" s="31">
        <v>28819.8</v>
      </c>
      <c r="G7" s="31">
        <v>118965.6</v>
      </c>
      <c r="H7" s="31">
        <v>114643.6</v>
      </c>
      <c r="I7" s="31">
        <v>337093.7</v>
      </c>
      <c r="J7" s="31">
        <v>11344.03976</v>
      </c>
      <c r="K7" s="31">
        <v>8974.55557</v>
      </c>
      <c r="L7" s="31">
        <v>29854.466109999994</v>
      </c>
      <c r="M7" s="31">
        <v>5259.744</v>
      </c>
      <c r="N7" s="31">
        <v>5496.219710000012</v>
      </c>
      <c r="O7" s="31">
        <v>0</v>
      </c>
      <c r="P7" s="31">
        <v>60929.02515</v>
      </c>
      <c r="Q7" s="31">
        <v>0</v>
      </c>
      <c r="R7" s="31">
        <v>276164.67485</v>
      </c>
      <c r="S7" s="37">
        <f t="shared" si="0"/>
        <v>0.8192519612499433</v>
      </c>
      <c r="T7" s="31">
        <v>5039.602870000001</v>
      </c>
      <c r="U7" s="31">
        <v>281204.27772</v>
      </c>
      <c r="V7" s="31">
        <v>139065.21499065156</v>
      </c>
      <c r="W7" s="31">
        <v>12423</v>
      </c>
      <c r="X7" s="31">
        <v>10600</v>
      </c>
      <c r="Y7" s="31">
        <v>19114.094509999995</v>
      </c>
      <c r="Z7" s="31">
        <v>82785.8200138504</v>
      </c>
      <c r="AA7" s="31">
        <v>263988.12951450195</v>
      </c>
      <c r="AB7" s="32">
        <v>17216.14820549806</v>
      </c>
      <c r="AC7" s="32">
        <v>0</v>
      </c>
      <c r="AD7" s="32">
        <v>0</v>
      </c>
      <c r="AE7" s="32">
        <v>17216.14820549806</v>
      </c>
      <c r="AF7" s="20">
        <v>1.93324515357245</v>
      </c>
      <c r="AG7" s="20">
        <v>8.442273856396143</v>
      </c>
      <c r="AH7" s="16">
        <v>1.6413615050211667</v>
      </c>
      <c r="AI7" s="16">
        <v>17954</v>
      </c>
      <c r="AJ7" s="16">
        <v>31256.369947265488</v>
      </c>
      <c r="AK7" s="16" t="s">
        <v>152</v>
      </c>
      <c r="AL7" s="16" t="s">
        <v>152</v>
      </c>
      <c r="AM7" s="16" t="s">
        <v>152</v>
      </c>
      <c r="AN7" s="16" t="s">
        <v>152</v>
      </c>
      <c r="AO7" s="16" t="s">
        <v>152</v>
      </c>
      <c r="AP7" s="16" t="s">
        <v>152</v>
      </c>
      <c r="AQ7" s="16" t="s">
        <v>152</v>
      </c>
      <c r="AR7" s="16" t="s">
        <v>152</v>
      </c>
      <c r="AS7" s="16" t="s">
        <v>152</v>
      </c>
      <c r="AT7" s="16" t="s">
        <v>152</v>
      </c>
      <c r="AU7" s="16" t="s">
        <v>152</v>
      </c>
      <c r="AV7" s="16" t="s">
        <v>152</v>
      </c>
      <c r="AW7" s="16" t="s">
        <v>152</v>
      </c>
      <c r="AX7" s="16" t="s">
        <v>152</v>
      </c>
    </row>
    <row r="8" spans="1:50" ht="15">
      <c r="A8" s="16">
        <v>2013</v>
      </c>
      <c r="B8" s="16">
        <v>6</v>
      </c>
      <c r="C8" s="16" t="s">
        <v>63</v>
      </c>
      <c r="D8" s="17" t="s">
        <v>151</v>
      </c>
      <c r="E8" s="31">
        <v>22843.7</v>
      </c>
      <c r="F8" s="31">
        <v>17746.2</v>
      </c>
      <c r="G8" s="31">
        <v>23667.9</v>
      </c>
      <c r="H8" s="31">
        <v>39241.5</v>
      </c>
      <c r="I8" s="31">
        <v>103499.3</v>
      </c>
      <c r="J8" s="31">
        <v>9045.650819999997</v>
      </c>
      <c r="K8" s="31">
        <v>3830.71061</v>
      </c>
      <c r="L8" s="31">
        <v>9290.1</v>
      </c>
      <c r="M8" s="31">
        <v>0</v>
      </c>
      <c r="N8" s="31">
        <v>2551.7</v>
      </c>
      <c r="O8" s="31">
        <v>450.59999999999997</v>
      </c>
      <c r="P8" s="31">
        <v>25168.761429999995</v>
      </c>
      <c r="Q8" s="31">
        <v>2418.5</v>
      </c>
      <c r="R8" s="31">
        <v>80749.03857</v>
      </c>
      <c r="S8" s="37">
        <f t="shared" si="0"/>
        <v>0.7801892241783278</v>
      </c>
      <c r="T8" s="31">
        <v>2452.6</v>
      </c>
      <c r="U8" s="31">
        <v>83201.63857000001</v>
      </c>
      <c r="V8" s="31">
        <v>46412.33063</v>
      </c>
      <c r="W8" s="31">
        <v>3001</v>
      </c>
      <c r="X8" s="31">
        <v>9229.5</v>
      </c>
      <c r="Y8" s="31">
        <v>5553.6</v>
      </c>
      <c r="Z8" s="31">
        <v>12934.84</v>
      </c>
      <c r="AA8" s="31">
        <v>77131.27063</v>
      </c>
      <c r="AB8" s="31">
        <v>6070.367940000011</v>
      </c>
      <c r="AC8" s="31" t="s">
        <v>152</v>
      </c>
      <c r="AD8" s="31" t="s">
        <v>152</v>
      </c>
      <c r="AE8" s="31">
        <v>6070.367940000011</v>
      </c>
      <c r="AF8" s="20">
        <v>1.602350323179512</v>
      </c>
      <c r="AG8" s="20">
        <v>7.332789350987065</v>
      </c>
      <c r="AH8" s="16">
        <v>1.5609313577260358</v>
      </c>
      <c r="AI8" s="18">
        <v>4727</v>
      </c>
      <c r="AJ8" s="18">
        <v>10518.69191986515</v>
      </c>
      <c r="AK8" s="16" t="s">
        <v>152</v>
      </c>
      <c r="AL8" s="16" t="s">
        <v>152</v>
      </c>
      <c r="AM8" s="16" t="s">
        <v>152</v>
      </c>
      <c r="AN8" s="16" t="s">
        <v>152</v>
      </c>
      <c r="AO8" s="16" t="s">
        <v>152</v>
      </c>
      <c r="AP8" s="16" t="s">
        <v>152</v>
      </c>
      <c r="AQ8" s="16" t="s">
        <v>152</v>
      </c>
      <c r="AR8" s="16" t="s">
        <v>152</v>
      </c>
      <c r="AS8" s="16" t="s">
        <v>152</v>
      </c>
      <c r="AT8" s="16" t="s">
        <v>152</v>
      </c>
      <c r="AU8" s="16" t="s">
        <v>152</v>
      </c>
      <c r="AV8" s="16" t="s">
        <v>152</v>
      </c>
      <c r="AW8" s="16" t="s">
        <v>152</v>
      </c>
      <c r="AX8" s="16" t="s">
        <v>152</v>
      </c>
    </row>
    <row r="9" spans="1:50" ht="15">
      <c r="A9" s="16">
        <v>2013</v>
      </c>
      <c r="B9" s="16">
        <v>8</v>
      </c>
      <c r="C9" s="16" t="s">
        <v>63</v>
      </c>
      <c r="D9" s="17" t="s">
        <v>151</v>
      </c>
      <c r="E9" s="31">
        <v>77519.3</v>
      </c>
      <c r="F9" s="31">
        <v>54419.9</v>
      </c>
      <c r="G9" s="31">
        <v>153178.4</v>
      </c>
      <c r="H9" s="31">
        <v>185642</v>
      </c>
      <c r="I9" s="31">
        <v>470759.6</v>
      </c>
      <c r="J9" s="31">
        <v>21787.3</v>
      </c>
      <c r="K9" s="31">
        <v>17220.77</v>
      </c>
      <c r="L9" s="31">
        <v>13240.816999999997</v>
      </c>
      <c r="M9" s="31">
        <v>22.572</v>
      </c>
      <c r="N9" s="31">
        <v>2941.836</v>
      </c>
      <c r="O9" s="31">
        <v>17347.2</v>
      </c>
      <c r="P9" s="31">
        <v>72560.495</v>
      </c>
      <c r="Q9" s="31">
        <v>232.959</v>
      </c>
      <c r="R9" s="31">
        <v>398432.06399999995</v>
      </c>
      <c r="S9" s="37">
        <f t="shared" si="0"/>
        <v>0.846359934030023</v>
      </c>
      <c r="T9" s="31">
        <v>3404.8999999999996</v>
      </c>
      <c r="U9" s="31">
        <v>401836.964</v>
      </c>
      <c r="V9" s="31">
        <v>174021.95689114308</v>
      </c>
      <c r="W9" s="31">
        <v>8370.898</v>
      </c>
      <c r="X9" s="31">
        <v>96716.501</v>
      </c>
      <c r="Y9" s="31">
        <v>36748.888</v>
      </c>
      <c r="Z9" s="31">
        <v>70548.82700000002</v>
      </c>
      <c r="AA9" s="31">
        <v>386407.07089114306</v>
      </c>
      <c r="AB9" s="32">
        <v>15429.893108856922</v>
      </c>
      <c r="AC9" s="32">
        <v>0</v>
      </c>
      <c r="AD9" s="32">
        <v>0</v>
      </c>
      <c r="AE9" s="32">
        <v>15429.893108856922</v>
      </c>
      <c r="AF9" s="20">
        <v>2.9278361497914425</v>
      </c>
      <c r="AG9" s="20">
        <v>11.495206726811876</v>
      </c>
      <c r="AH9" s="16">
        <v>1.5126662318126756</v>
      </c>
      <c r="AI9" s="16">
        <v>16473</v>
      </c>
      <c r="AJ9" s="16">
        <v>33614.6519484156</v>
      </c>
      <c r="AK9" s="16" t="s">
        <v>152</v>
      </c>
      <c r="AL9" s="16" t="s">
        <v>152</v>
      </c>
      <c r="AM9" s="16" t="s">
        <v>152</v>
      </c>
      <c r="AN9" s="16" t="s">
        <v>152</v>
      </c>
      <c r="AO9" s="16" t="s">
        <v>152</v>
      </c>
      <c r="AP9" s="16" t="s">
        <v>152</v>
      </c>
      <c r="AQ9" s="16" t="s">
        <v>152</v>
      </c>
      <c r="AR9" s="16" t="s">
        <v>152</v>
      </c>
      <c r="AS9" s="16" t="s">
        <v>152</v>
      </c>
      <c r="AT9" s="16" t="s">
        <v>152</v>
      </c>
      <c r="AU9" s="16" t="s">
        <v>152</v>
      </c>
      <c r="AV9" s="16" t="s">
        <v>152</v>
      </c>
      <c r="AW9" s="16" t="s">
        <v>152</v>
      </c>
      <c r="AX9" s="16" t="s">
        <v>152</v>
      </c>
    </row>
    <row r="10" spans="1:50" ht="15">
      <c r="A10" s="16">
        <v>2013</v>
      </c>
      <c r="B10" s="16">
        <v>9</v>
      </c>
      <c r="C10" s="16" t="s">
        <v>63</v>
      </c>
      <c r="D10" s="17" t="s">
        <v>151</v>
      </c>
      <c r="E10" s="31">
        <v>552092.2</v>
      </c>
      <c r="F10" s="31">
        <v>217246.5</v>
      </c>
      <c r="G10" s="31">
        <v>780124.1</v>
      </c>
      <c r="H10" s="31">
        <v>582956.2</v>
      </c>
      <c r="I10" s="31">
        <v>2132419</v>
      </c>
      <c r="J10" s="31">
        <v>59339.9</v>
      </c>
      <c r="K10" s="31">
        <v>31611.5</v>
      </c>
      <c r="L10" s="31">
        <v>205371.45299999998</v>
      </c>
      <c r="M10" s="31">
        <v>35809.784</v>
      </c>
      <c r="N10" s="31">
        <v>21793.846</v>
      </c>
      <c r="O10" s="31">
        <v>17775.044</v>
      </c>
      <c r="P10" s="31">
        <v>371701.527</v>
      </c>
      <c r="Q10" s="31">
        <v>0</v>
      </c>
      <c r="R10" s="31">
        <v>1760717.473</v>
      </c>
      <c r="S10" s="37">
        <f t="shared" si="0"/>
        <v>0.8256902011283899</v>
      </c>
      <c r="T10" s="31">
        <v>14570.644</v>
      </c>
      <c r="U10" s="31">
        <v>1775288.117</v>
      </c>
      <c r="V10" s="31">
        <v>726343.72256</v>
      </c>
      <c r="W10" s="31">
        <v>0</v>
      </c>
      <c r="X10" s="31">
        <v>397427.517</v>
      </c>
      <c r="Y10" s="31">
        <v>147710.435</v>
      </c>
      <c r="Z10" s="31">
        <v>485879.21900000004</v>
      </c>
      <c r="AA10" s="31">
        <v>1757360.8935600002</v>
      </c>
      <c r="AB10" s="32">
        <v>17927.223439999856</v>
      </c>
      <c r="AC10" s="32">
        <v>0</v>
      </c>
      <c r="AD10" s="32">
        <v>0</v>
      </c>
      <c r="AE10" s="32">
        <v>17927.223439999856</v>
      </c>
      <c r="AF10" s="20">
        <v>3.6449848953240345</v>
      </c>
      <c r="AG10" s="20">
        <v>22.99753013252746</v>
      </c>
      <c r="AH10" s="16">
        <v>1.5533039647577092</v>
      </c>
      <c r="AI10" s="16">
        <v>48261</v>
      </c>
      <c r="AJ10" s="16">
        <v>77249.22248661873</v>
      </c>
      <c r="AK10" s="16" t="s">
        <v>152</v>
      </c>
      <c r="AL10" s="16" t="s">
        <v>152</v>
      </c>
      <c r="AM10" s="16" t="s">
        <v>152</v>
      </c>
      <c r="AN10" s="16" t="s">
        <v>152</v>
      </c>
      <c r="AO10" s="16" t="s">
        <v>152</v>
      </c>
      <c r="AP10" s="16" t="s">
        <v>152</v>
      </c>
      <c r="AQ10" s="16" t="s">
        <v>152</v>
      </c>
      <c r="AR10" s="16" t="s">
        <v>152</v>
      </c>
      <c r="AS10" s="16" t="s">
        <v>152</v>
      </c>
      <c r="AT10" s="16" t="s">
        <v>152</v>
      </c>
      <c r="AU10" s="16" t="s">
        <v>152</v>
      </c>
      <c r="AV10" s="16" t="s">
        <v>152</v>
      </c>
      <c r="AW10" s="16" t="s">
        <v>152</v>
      </c>
      <c r="AX10" s="16" t="s">
        <v>152</v>
      </c>
    </row>
    <row r="11" spans="1:50" ht="15">
      <c r="A11" s="16">
        <v>2013</v>
      </c>
      <c r="B11" s="16">
        <v>10</v>
      </c>
      <c r="C11" s="16" t="s">
        <v>63</v>
      </c>
      <c r="D11" s="17" t="s">
        <v>151</v>
      </c>
      <c r="E11" s="31">
        <v>14298.8</v>
      </c>
      <c r="F11" s="31">
        <v>10467.8</v>
      </c>
      <c r="G11" s="31">
        <v>12357</v>
      </c>
      <c r="H11" s="31">
        <v>22774.3</v>
      </c>
      <c r="I11" s="31">
        <v>59897.899999999994</v>
      </c>
      <c r="J11" s="31">
        <v>1512.7807699999998</v>
      </c>
      <c r="K11" s="31">
        <v>2673.34661</v>
      </c>
      <c r="L11" s="31">
        <v>4696.419958503086</v>
      </c>
      <c r="M11" s="31">
        <v>0</v>
      </c>
      <c r="N11" s="31">
        <v>1271.37143</v>
      </c>
      <c r="O11" s="31">
        <v>2852.95755</v>
      </c>
      <c r="P11" s="31">
        <v>13006.876318503084</v>
      </c>
      <c r="Q11" s="31">
        <v>2.67</v>
      </c>
      <c r="R11" s="31">
        <v>46893.69368149691</v>
      </c>
      <c r="S11" s="37">
        <f t="shared" si="0"/>
        <v>0.7828937856168064</v>
      </c>
      <c r="T11" s="31">
        <v>113.80391999999995</v>
      </c>
      <c r="U11" s="31">
        <v>47007.49760149691</v>
      </c>
      <c r="V11" s="31">
        <v>20595.571280000004</v>
      </c>
      <c r="W11" s="31">
        <v>1482.93183</v>
      </c>
      <c r="X11" s="31">
        <v>4773.27159</v>
      </c>
      <c r="Y11" s="31">
        <v>2451.70742</v>
      </c>
      <c r="Z11" s="31">
        <v>9356.923990000001</v>
      </c>
      <c r="AA11" s="31">
        <v>38660.40611</v>
      </c>
      <c r="AB11" s="32">
        <v>8347.091491496903</v>
      </c>
      <c r="AC11" s="32">
        <v>0</v>
      </c>
      <c r="AD11" s="32">
        <v>0</v>
      </c>
      <c r="AE11" s="32">
        <v>8347.091491496903</v>
      </c>
      <c r="AF11" s="20">
        <v>1.6391653991693313</v>
      </c>
      <c r="AG11" s="20">
        <v>6.589300182799858</v>
      </c>
      <c r="AH11" s="16">
        <v>1.3355377816768583</v>
      </c>
      <c r="AI11" s="16">
        <v>2611</v>
      </c>
      <c r="AJ11" s="16">
        <v>5867.143994927932</v>
      </c>
      <c r="AK11" s="16" t="s">
        <v>152</v>
      </c>
      <c r="AL11" s="16" t="s">
        <v>152</v>
      </c>
      <c r="AM11" s="16" t="s">
        <v>152</v>
      </c>
      <c r="AN11" s="16" t="s">
        <v>152</v>
      </c>
      <c r="AO11" s="16" t="s">
        <v>152</v>
      </c>
      <c r="AP11" s="16" t="s">
        <v>152</v>
      </c>
      <c r="AQ11" s="16" t="s">
        <v>152</v>
      </c>
      <c r="AR11" s="16" t="s">
        <v>152</v>
      </c>
      <c r="AS11" s="16" t="s">
        <v>152</v>
      </c>
      <c r="AT11" s="16" t="s">
        <v>152</v>
      </c>
      <c r="AU11" s="16" t="s">
        <v>152</v>
      </c>
      <c r="AV11" s="16" t="s">
        <v>152</v>
      </c>
      <c r="AW11" s="16" t="s">
        <v>152</v>
      </c>
      <c r="AX11" s="16" t="s">
        <v>152</v>
      </c>
    </row>
    <row r="12" spans="1:50" ht="15">
      <c r="A12" s="16">
        <v>2013</v>
      </c>
      <c r="B12" s="16">
        <v>11</v>
      </c>
      <c r="C12" s="16" t="s">
        <v>63</v>
      </c>
      <c r="D12" s="17" t="s">
        <v>151</v>
      </c>
      <c r="E12" s="31">
        <v>90414.2</v>
      </c>
      <c r="F12" s="31">
        <v>32197.9</v>
      </c>
      <c r="G12" s="31">
        <v>150713.2</v>
      </c>
      <c r="H12" s="31">
        <v>131344.6</v>
      </c>
      <c r="I12" s="31">
        <v>404669.9</v>
      </c>
      <c r="J12" s="31">
        <v>14777.076880000002</v>
      </c>
      <c r="K12" s="31">
        <v>17426.897109999998</v>
      </c>
      <c r="L12" s="31">
        <v>17939.58301999999</v>
      </c>
      <c r="M12" s="31">
        <v>604.571</v>
      </c>
      <c r="N12" s="31">
        <v>6817.78464</v>
      </c>
      <c r="O12" s="31">
        <v>15372.306719999999</v>
      </c>
      <c r="P12" s="31">
        <v>72938.21936999999</v>
      </c>
      <c r="Q12" s="31">
        <v>0</v>
      </c>
      <c r="R12" s="31">
        <v>331731.68063</v>
      </c>
      <c r="S12" s="37">
        <f t="shared" si="0"/>
        <v>0.8197587234187668</v>
      </c>
      <c r="T12" s="31">
        <v>6619.0060300000005</v>
      </c>
      <c r="U12" s="31">
        <v>338350.68666</v>
      </c>
      <c r="V12" s="31">
        <v>143090.39385999995</v>
      </c>
      <c r="W12" s="31">
        <v>17997</v>
      </c>
      <c r="X12" s="31">
        <v>59966</v>
      </c>
      <c r="Y12" s="31">
        <v>18133.5574</v>
      </c>
      <c r="Z12" s="31">
        <v>43710.76660000002</v>
      </c>
      <c r="AA12" s="31">
        <v>282897.71786</v>
      </c>
      <c r="AB12" s="32">
        <v>55452.96880000003</v>
      </c>
      <c r="AC12" s="32">
        <v>0</v>
      </c>
      <c r="AD12" s="32">
        <v>0</v>
      </c>
      <c r="AE12" s="32">
        <v>55452.96880000003</v>
      </c>
      <c r="AF12" s="20">
        <v>2.257479932445253</v>
      </c>
      <c r="AG12" s="20">
        <v>9.413539070860871</v>
      </c>
      <c r="AH12" s="16">
        <v>1.361682823972177</v>
      </c>
      <c r="AI12" s="16">
        <v>17907</v>
      </c>
      <c r="AJ12" s="16">
        <v>30052.262411073978</v>
      </c>
      <c r="AK12" s="16" t="s">
        <v>152</v>
      </c>
      <c r="AL12" s="16" t="s">
        <v>152</v>
      </c>
      <c r="AM12" s="16" t="s">
        <v>152</v>
      </c>
      <c r="AN12" s="16" t="s">
        <v>152</v>
      </c>
      <c r="AO12" s="16" t="s">
        <v>152</v>
      </c>
      <c r="AP12" s="16" t="s">
        <v>152</v>
      </c>
      <c r="AQ12" s="16" t="s">
        <v>152</v>
      </c>
      <c r="AR12" s="16" t="s">
        <v>152</v>
      </c>
      <c r="AS12" s="16" t="s">
        <v>152</v>
      </c>
      <c r="AT12" s="16" t="s">
        <v>152</v>
      </c>
      <c r="AU12" s="16" t="s">
        <v>152</v>
      </c>
      <c r="AV12" s="16" t="s">
        <v>152</v>
      </c>
      <c r="AW12" s="16" t="s">
        <v>152</v>
      </c>
      <c r="AX12" s="16" t="s">
        <v>152</v>
      </c>
    </row>
    <row r="13" spans="1:50" ht="15">
      <c r="A13" s="16">
        <v>2013</v>
      </c>
      <c r="B13" s="16">
        <v>12</v>
      </c>
      <c r="C13" s="16" t="s">
        <v>63</v>
      </c>
      <c r="D13" s="17" t="s">
        <v>151</v>
      </c>
      <c r="E13" s="31">
        <v>161745.8</v>
      </c>
      <c r="F13" s="31">
        <v>89584.9</v>
      </c>
      <c r="G13" s="31">
        <v>266787.7</v>
      </c>
      <c r="H13" s="31">
        <v>166398.4</v>
      </c>
      <c r="I13" s="31">
        <v>684516.8</v>
      </c>
      <c r="J13" s="31">
        <v>26805.699999999997</v>
      </c>
      <c r="K13" s="31">
        <v>10254.2</v>
      </c>
      <c r="L13" s="31">
        <v>69061.00000000001</v>
      </c>
      <c r="M13" s="31">
        <v>4606.517</v>
      </c>
      <c r="N13" s="31">
        <v>9503.796</v>
      </c>
      <c r="O13" s="31">
        <v>0</v>
      </c>
      <c r="P13" s="31">
        <v>120231.21300000002</v>
      </c>
      <c r="Q13" s="31">
        <v>0</v>
      </c>
      <c r="R13" s="31">
        <v>564285.587</v>
      </c>
      <c r="S13" s="37">
        <f t="shared" si="0"/>
        <v>0.8243560815454055</v>
      </c>
      <c r="T13" s="31">
        <v>16233</v>
      </c>
      <c r="U13" s="31">
        <v>580518.587</v>
      </c>
      <c r="V13" s="31">
        <v>277247.33182603406</v>
      </c>
      <c r="W13" s="31">
        <v>0</v>
      </c>
      <c r="X13" s="31">
        <v>121894</v>
      </c>
      <c r="Y13" s="31">
        <v>41759.49621</v>
      </c>
      <c r="Z13" s="31">
        <v>89147.39</v>
      </c>
      <c r="AA13" s="31">
        <v>530048.218036034</v>
      </c>
      <c r="AB13" s="32">
        <v>50470.36896396603</v>
      </c>
      <c r="AC13" s="32">
        <v>0</v>
      </c>
      <c r="AD13" s="32">
        <v>0</v>
      </c>
      <c r="AE13" s="32">
        <v>50470.36896396603</v>
      </c>
      <c r="AF13" s="20">
        <v>2.603940474597018</v>
      </c>
      <c r="AG13" s="20">
        <v>12.82635604585606</v>
      </c>
      <c r="AH13" s="16">
        <v>1.8355973337890958</v>
      </c>
      <c r="AI13" s="16">
        <v>25871</v>
      </c>
      <c r="AJ13" s="16">
        <v>41324.97023639926</v>
      </c>
      <c r="AK13" s="16" t="s">
        <v>152</v>
      </c>
      <c r="AL13" s="16" t="s">
        <v>152</v>
      </c>
      <c r="AM13" s="16" t="s">
        <v>152</v>
      </c>
      <c r="AN13" s="16" t="s">
        <v>152</v>
      </c>
      <c r="AO13" s="16" t="s">
        <v>152</v>
      </c>
      <c r="AP13" s="16" t="s">
        <v>152</v>
      </c>
      <c r="AQ13" s="16" t="s">
        <v>152</v>
      </c>
      <c r="AR13" s="16" t="s">
        <v>152</v>
      </c>
      <c r="AS13" s="16" t="s">
        <v>152</v>
      </c>
      <c r="AT13" s="16" t="s">
        <v>152</v>
      </c>
      <c r="AU13" s="16" t="s">
        <v>152</v>
      </c>
      <c r="AV13" s="16" t="s">
        <v>152</v>
      </c>
      <c r="AW13" s="16" t="s">
        <v>152</v>
      </c>
      <c r="AX13" s="16" t="s">
        <v>152</v>
      </c>
    </row>
    <row r="14" spans="1:50" ht="15">
      <c r="A14" s="16">
        <v>2013</v>
      </c>
      <c r="B14" s="16">
        <v>13</v>
      </c>
      <c r="C14" s="16" t="s">
        <v>63</v>
      </c>
      <c r="D14" s="17" t="s">
        <v>151</v>
      </c>
      <c r="E14" s="31">
        <v>34968.6</v>
      </c>
      <c r="F14" s="31">
        <v>19622.1</v>
      </c>
      <c r="G14" s="31">
        <v>39307.9</v>
      </c>
      <c r="H14" s="31">
        <v>27145.5</v>
      </c>
      <c r="I14" s="31">
        <v>121044.1</v>
      </c>
      <c r="J14" s="31">
        <v>10050.07197</v>
      </c>
      <c r="K14" s="31">
        <v>11884.57252</v>
      </c>
      <c r="L14" s="31">
        <v>11156.97345</v>
      </c>
      <c r="M14" s="31">
        <v>0</v>
      </c>
      <c r="N14" s="31">
        <v>2414.37642</v>
      </c>
      <c r="O14" s="31">
        <v>1003.1306000000004</v>
      </c>
      <c r="P14" s="31">
        <v>36509.12496</v>
      </c>
      <c r="Q14" s="31">
        <v>11446.588</v>
      </c>
      <c r="R14" s="31">
        <v>95981.56304000001</v>
      </c>
      <c r="S14" s="37">
        <f t="shared" si="0"/>
        <v>0.792947058468773</v>
      </c>
      <c r="T14" s="31">
        <v>-187.25848000000042</v>
      </c>
      <c r="U14" s="31">
        <v>95794.30456</v>
      </c>
      <c r="V14" s="31">
        <v>51047.75647918486</v>
      </c>
      <c r="W14" s="31">
        <v>0</v>
      </c>
      <c r="X14" s="31">
        <v>12235.383</v>
      </c>
      <c r="Y14" s="31">
        <v>4519.254338632411</v>
      </c>
      <c r="Z14" s="31">
        <v>25431.481657699253</v>
      </c>
      <c r="AA14" s="31">
        <v>93233.87547551654</v>
      </c>
      <c r="AB14" s="32">
        <v>2560.4290844834613</v>
      </c>
      <c r="AC14" s="32">
        <v>0</v>
      </c>
      <c r="AD14" s="32">
        <v>0</v>
      </c>
      <c r="AE14" s="32">
        <v>2560.4290844834613</v>
      </c>
      <c r="AF14" s="20">
        <v>2.1738431972257635</v>
      </c>
      <c r="AG14" s="20">
        <v>8.443213187813154</v>
      </c>
      <c r="AH14" s="16">
        <v>1.0577488064634595</v>
      </c>
      <c r="AI14" s="16">
        <v>5894</v>
      </c>
      <c r="AJ14" s="16">
        <v>9605.10962955982</v>
      </c>
      <c r="AK14" s="16" t="s">
        <v>152</v>
      </c>
      <c r="AL14" s="16" t="s">
        <v>152</v>
      </c>
      <c r="AM14" s="16" t="s">
        <v>152</v>
      </c>
      <c r="AN14" s="16" t="s">
        <v>152</v>
      </c>
      <c r="AO14" s="16" t="s">
        <v>152</v>
      </c>
      <c r="AP14" s="16" t="s">
        <v>152</v>
      </c>
      <c r="AQ14" s="16" t="s">
        <v>152</v>
      </c>
      <c r="AR14" s="16" t="s">
        <v>152</v>
      </c>
      <c r="AS14" s="16" t="s">
        <v>152</v>
      </c>
      <c r="AT14" s="16" t="s">
        <v>152</v>
      </c>
      <c r="AU14" s="16" t="s">
        <v>152</v>
      </c>
      <c r="AV14" s="16" t="s">
        <v>152</v>
      </c>
      <c r="AW14" s="16" t="s">
        <v>152</v>
      </c>
      <c r="AX14" s="16" t="s">
        <v>152</v>
      </c>
    </row>
    <row r="15" spans="1:50" ht="15">
      <c r="A15" s="16">
        <v>2013</v>
      </c>
      <c r="B15" s="16">
        <v>15</v>
      </c>
      <c r="C15" s="16" t="s">
        <v>63</v>
      </c>
      <c r="D15" s="17" t="s">
        <v>151</v>
      </c>
      <c r="E15" s="31">
        <v>131294.4</v>
      </c>
      <c r="F15" s="31">
        <v>52013.1</v>
      </c>
      <c r="G15" s="31">
        <v>152505.1</v>
      </c>
      <c r="H15" s="31">
        <v>133979.6</v>
      </c>
      <c r="I15" s="31">
        <v>469792.19999999995</v>
      </c>
      <c r="J15" s="31">
        <v>18222.099000000002</v>
      </c>
      <c r="K15" s="31">
        <v>14943.857</v>
      </c>
      <c r="L15" s="31">
        <v>43653.59799999997</v>
      </c>
      <c r="M15" s="31">
        <v>0</v>
      </c>
      <c r="N15" s="31">
        <v>8865.914</v>
      </c>
      <c r="O15" s="31">
        <v>-119.12</v>
      </c>
      <c r="P15" s="31">
        <v>85566.34799999998</v>
      </c>
      <c r="Q15" s="31">
        <v>795.83</v>
      </c>
      <c r="R15" s="31">
        <v>385021.682</v>
      </c>
      <c r="S15" s="37">
        <f t="shared" si="0"/>
        <v>0.8195574170878104</v>
      </c>
      <c r="T15" s="31">
        <v>4721.924000000001</v>
      </c>
      <c r="U15" s="31">
        <v>389743.60599999997</v>
      </c>
      <c r="V15" s="31">
        <v>200057.32031</v>
      </c>
      <c r="W15" s="31">
        <v>0</v>
      </c>
      <c r="X15" s="31">
        <v>72725.877</v>
      </c>
      <c r="Y15" s="31">
        <v>26286.237999999998</v>
      </c>
      <c r="Z15" s="31">
        <v>64099.215</v>
      </c>
      <c r="AA15" s="31">
        <v>363168.65031000006</v>
      </c>
      <c r="AB15" s="32">
        <v>26574.955689999915</v>
      </c>
      <c r="AC15" s="32">
        <v>0</v>
      </c>
      <c r="AD15" s="32">
        <v>0</v>
      </c>
      <c r="AE15" s="32">
        <v>26574.955689999915</v>
      </c>
      <c r="AF15" s="20">
        <v>2.2878269246442873</v>
      </c>
      <c r="AG15" s="20">
        <v>9.973590593849208</v>
      </c>
      <c r="AH15" s="16">
        <v>0.9715670341576257</v>
      </c>
      <c r="AI15" s="16">
        <v>21997</v>
      </c>
      <c r="AJ15" s="16">
        <v>36413.09806183591</v>
      </c>
      <c r="AK15" s="16" t="s">
        <v>152</v>
      </c>
      <c r="AL15" s="16" t="s">
        <v>152</v>
      </c>
      <c r="AM15" s="16" t="s">
        <v>152</v>
      </c>
      <c r="AN15" s="16" t="s">
        <v>152</v>
      </c>
      <c r="AO15" s="16" t="s">
        <v>152</v>
      </c>
      <c r="AP15" s="16" t="s">
        <v>152</v>
      </c>
      <c r="AQ15" s="16" t="s">
        <v>152</v>
      </c>
      <c r="AR15" s="16" t="s">
        <v>152</v>
      </c>
      <c r="AS15" s="16" t="s">
        <v>152</v>
      </c>
      <c r="AT15" s="16" t="s">
        <v>152</v>
      </c>
      <c r="AU15" s="16" t="s">
        <v>152</v>
      </c>
      <c r="AV15" s="16" t="s">
        <v>152</v>
      </c>
      <c r="AW15" s="16" t="s">
        <v>152</v>
      </c>
      <c r="AX15" s="16" t="s">
        <v>152</v>
      </c>
    </row>
    <row r="16" spans="1:50" ht="15">
      <c r="A16" s="16">
        <v>2013</v>
      </c>
      <c r="B16" s="16">
        <v>16</v>
      </c>
      <c r="C16" s="16" t="s">
        <v>63</v>
      </c>
      <c r="D16" s="17" t="s">
        <v>151</v>
      </c>
      <c r="E16" s="31">
        <v>63827.6</v>
      </c>
      <c r="F16" s="31">
        <v>21912.1</v>
      </c>
      <c r="G16" s="31">
        <v>91901.8</v>
      </c>
      <c r="H16" s="31">
        <v>68258.9</v>
      </c>
      <c r="I16" s="31">
        <v>245900.4</v>
      </c>
      <c r="J16" s="31">
        <v>20223.05</v>
      </c>
      <c r="K16" s="31">
        <v>14404.325</v>
      </c>
      <c r="L16" s="31">
        <v>16737.883</v>
      </c>
      <c r="M16" s="31">
        <v>0</v>
      </c>
      <c r="N16" s="31">
        <v>3292.384</v>
      </c>
      <c r="O16" s="31">
        <v>0</v>
      </c>
      <c r="P16" s="31">
        <v>54657.642</v>
      </c>
      <c r="Q16" s="31">
        <v>4868.256</v>
      </c>
      <c r="R16" s="31">
        <v>196111.014</v>
      </c>
      <c r="S16" s="37">
        <f t="shared" si="0"/>
        <v>0.7975221431116013</v>
      </c>
      <c r="T16" s="31">
        <v>3888.8348799999994</v>
      </c>
      <c r="U16" s="31">
        <v>199999.84888</v>
      </c>
      <c r="V16" s="31">
        <v>112871.02349</v>
      </c>
      <c r="W16" s="31">
        <v>10711.381</v>
      </c>
      <c r="X16" s="31">
        <v>26203.104</v>
      </c>
      <c r="Y16" s="31">
        <v>9431.07508</v>
      </c>
      <c r="Z16" s="31">
        <v>39813.31598</v>
      </c>
      <c r="AA16" s="31">
        <v>199029.89955000003</v>
      </c>
      <c r="AB16" s="32">
        <v>969.949329999974</v>
      </c>
      <c r="AC16" s="32">
        <v>0</v>
      </c>
      <c r="AD16" s="32">
        <v>0</v>
      </c>
      <c r="AE16" s="32">
        <v>969.949329999974</v>
      </c>
      <c r="AF16" s="20">
        <v>2.085647861336056</v>
      </c>
      <c r="AG16" s="20">
        <v>10.817557495584897</v>
      </c>
      <c r="AH16" s="16">
        <v>1.0151712752598647</v>
      </c>
      <c r="AI16" s="16">
        <v>11648</v>
      </c>
      <c r="AJ16" s="16">
        <v>18392.46705631692</v>
      </c>
      <c r="AK16" s="16" t="s">
        <v>152</v>
      </c>
      <c r="AL16" s="16" t="s">
        <v>152</v>
      </c>
      <c r="AM16" s="16" t="s">
        <v>152</v>
      </c>
      <c r="AN16" s="16" t="s">
        <v>152</v>
      </c>
      <c r="AO16" s="16" t="s">
        <v>152</v>
      </c>
      <c r="AP16" s="16" t="s">
        <v>152</v>
      </c>
      <c r="AQ16" s="16" t="s">
        <v>152</v>
      </c>
      <c r="AR16" s="16" t="s">
        <v>152</v>
      </c>
      <c r="AS16" s="16" t="s">
        <v>152</v>
      </c>
      <c r="AT16" s="16" t="s">
        <v>152</v>
      </c>
      <c r="AU16" s="16" t="s">
        <v>152</v>
      </c>
      <c r="AV16" s="16" t="s">
        <v>152</v>
      </c>
      <c r="AW16" s="16" t="s">
        <v>152</v>
      </c>
      <c r="AX16" s="16" t="s">
        <v>152</v>
      </c>
    </row>
    <row r="17" spans="1:50" ht="15">
      <c r="A17" s="16">
        <v>2013</v>
      </c>
      <c r="B17" s="16">
        <v>17</v>
      </c>
      <c r="C17" s="16" t="s">
        <v>63</v>
      </c>
      <c r="D17" s="17" t="s">
        <v>151</v>
      </c>
      <c r="E17" s="31">
        <v>7648.6</v>
      </c>
      <c r="F17" s="31">
        <v>5934.4</v>
      </c>
      <c r="G17" s="31">
        <v>11566.8</v>
      </c>
      <c r="H17" s="31">
        <v>17152.6</v>
      </c>
      <c r="I17" s="31">
        <v>42302.399999999994</v>
      </c>
      <c r="J17" s="31">
        <v>1937.346632321687</v>
      </c>
      <c r="K17" s="31">
        <v>2656.0696277308452</v>
      </c>
      <c r="L17" s="31">
        <v>2345.4767704078217</v>
      </c>
      <c r="M17" s="31">
        <v>694.116</v>
      </c>
      <c r="N17" s="31">
        <v>310.65345000000013</v>
      </c>
      <c r="O17" s="31">
        <v>0</v>
      </c>
      <c r="P17" s="31">
        <v>7943.662480460354</v>
      </c>
      <c r="Q17" s="31">
        <v>0</v>
      </c>
      <c r="R17" s="31">
        <v>34358.73751953964</v>
      </c>
      <c r="S17" s="37">
        <f t="shared" si="0"/>
        <v>0.8122172150880244</v>
      </c>
      <c r="T17" s="31">
        <v>727.876</v>
      </c>
      <c r="U17" s="31">
        <v>35086.613519539635</v>
      </c>
      <c r="V17" s="31">
        <v>19141.67334053899</v>
      </c>
      <c r="W17" s="31">
        <v>0</v>
      </c>
      <c r="X17" s="31">
        <v>6257.675</v>
      </c>
      <c r="Y17" s="31">
        <v>2550.434897412454</v>
      </c>
      <c r="Z17" s="31">
        <v>4566.695083669249</v>
      </c>
      <c r="AA17" s="31">
        <v>32516.478321620692</v>
      </c>
      <c r="AB17" s="32">
        <v>2570.135197918942</v>
      </c>
      <c r="AC17" s="32">
        <v>0</v>
      </c>
      <c r="AD17" s="32">
        <v>0</v>
      </c>
      <c r="AE17" s="32">
        <v>2570.135197918942</v>
      </c>
      <c r="AF17" s="20">
        <v>2.2471110015318243</v>
      </c>
      <c r="AG17" s="20">
        <v>7.352052730061322</v>
      </c>
      <c r="AH17" s="16">
        <v>7.905306280932672</v>
      </c>
      <c r="AI17" s="16">
        <v>2009</v>
      </c>
      <c r="AJ17" s="16">
        <v>4422.781810422889</v>
      </c>
      <c r="AK17" s="16" t="s">
        <v>152</v>
      </c>
      <c r="AL17" s="16" t="s">
        <v>152</v>
      </c>
      <c r="AM17" s="16" t="s">
        <v>152</v>
      </c>
      <c r="AN17" s="16" t="s">
        <v>152</v>
      </c>
      <c r="AO17" s="16" t="s">
        <v>152</v>
      </c>
      <c r="AP17" s="16" t="s">
        <v>152</v>
      </c>
      <c r="AQ17" s="16" t="s">
        <v>152</v>
      </c>
      <c r="AR17" s="16" t="s">
        <v>152</v>
      </c>
      <c r="AS17" s="16" t="s">
        <v>152</v>
      </c>
      <c r="AT17" s="16" t="s">
        <v>152</v>
      </c>
      <c r="AU17" s="16" t="s">
        <v>152</v>
      </c>
      <c r="AV17" s="16" t="s">
        <v>152</v>
      </c>
      <c r="AW17" s="16" t="s">
        <v>152</v>
      </c>
      <c r="AX17" s="16" t="s">
        <v>152</v>
      </c>
    </row>
    <row r="18" spans="1:50" ht="15">
      <c r="A18" s="16">
        <v>2013</v>
      </c>
      <c r="B18" s="16">
        <v>18</v>
      </c>
      <c r="C18" s="16" t="s">
        <v>63</v>
      </c>
      <c r="D18" s="17" t="s">
        <v>151</v>
      </c>
      <c r="E18" s="31">
        <v>34460</v>
      </c>
      <c r="F18" s="31">
        <v>23517.8</v>
      </c>
      <c r="G18" s="31">
        <v>55060.8</v>
      </c>
      <c r="H18" s="31">
        <v>53830.5</v>
      </c>
      <c r="I18" s="31">
        <v>166869.1</v>
      </c>
      <c r="J18" s="31">
        <v>4998.44415</v>
      </c>
      <c r="K18" s="31">
        <v>5999.259</v>
      </c>
      <c r="L18" s="31">
        <v>14297.18349</v>
      </c>
      <c r="M18" s="31">
        <v>1115.2</v>
      </c>
      <c r="N18" s="31">
        <v>670.677</v>
      </c>
      <c r="O18" s="31">
        <v>-250</v>
      </c>
      <c r="P18" s="31">
        <v>26830.76364</v>
      </c>
      <c r="Q18" s="31">
        <v>0</v>
      </c>
      <c r="R18" s="31">
        <v>140038.33636000002</v>
      </c>
      <c r="S18" s="37">
        <f t="shared" si="0"/>
        <v>0.8392107128281989</v>
      </c>
      <c r="T18" s="31">
        <v>5386.91284</v>
      </c>
      <c r="U18" s="31">
        <v>145425.24920000002</v>
      </c>
      <c r="V18" s="31">
        <v>64914.220206612175</v>
      </c>
      <c r="W18" s="31">
        <v>0</v>
      </c>
      <c r="X18" s="31">
        <v>25653.881</v>
      </c>
      <c r="Y18" s="31">
        <v>9902.768383318444</v>
      </c>
      <c r="Z18" s="31">
        <v>28104.038469072388</v>
      </c>
      <c r="AA18" s="31">
        <v>128574.908059003</v>
      </c>
      <c r="AB18" s="32">
        <v>16850.341140997014</v>
      </c>
      <c r="AC18" s="32">
        <v>0</v>
      </c>
      <c r="AD18" s="32">
        <v>0</v>
      </c>
      <c r="AE18" s="32">
        <v>16850.341140997014</v>
      </c>
      <c r="AF18" s="20">
        <v>2.0434024583401817</v>
      </c>
      <c r="AG18" s="20">
        <v>8.006622087357357</v>
      </c>
      <c r="AH18" s="16">
        <v>1.6769818529849654</v>
      </c>
      <c r="AI18" s="16">
        <v>8615</v>
      </c>
      <c r="AJ18" s="16">
        <v>16058.58411117863</v>
      </c>
      <c r="AK18" s="16" t="s">
        <v>152</v>
      </c>
      <c r="AL18" s="16" t="s">
        <v>152</v>
      </c>
      <c r="AM18" s="16" t="s">
        <v>152</v>
      </c>
      <c r="AN18" s="16" t="s">
        <v>152</v>
      </c>
      <c r="AO18" s="16" t="s">
        <v>152</v>
      </c>
      <c r="AP18" s="16" t="s">
        <v>152</v>
      </c>
      <c r="AQ18" s="16" t="s">
        <v>152</v>
      </c>
      <c r="AR18" s="16" t="s">
        <v>152</v>
      </c>
      <c r="AS18" s="16" t="s">
        <v>152</v>
      </c>
      <c r="AT18" s="16" t="s">
        <v>152</v>
      </c>
      <c r="AU18" s="16" t="s">
        <v>152</v>
      </c>
      <c r="AV18" s="16" t="s">
        <v>152</v>
      </c>
      <c r="AW18" s="16" t="s">
        <v>152</v>
      </c>
      <c r="AX18" s="16" t="s">
        <v>152</v>
      </c>
    </row>
    <row r="19" spans="1:50" ht="15">
      <c r="A19" s="16">
        <v>2013</v>
      </c>
      <c r="B19" s="16">
        <v>19</v>
      </c>
      <c r="C19" s="16" t="s">
        <v>63</v>
      </c>
      <c r="D19" s="17" t="s">
        <v>151</v>
      </c>
      <c r="E19" s="31">
        <v>85807.7</v>
      </c>
      <c r="F19" s="31">
        <v>32356.5</v>
      </c>
      <c r="G19" s="31">
        <v>151934.1</v>
      </c>
      <c r="H19" s="31">
        <v>142543.2</v>
      </c>
      <c r="I19" s="31">
        <v>412641.5</v>
      </c>
      <c r="J19" s="31">
        <v>14148.1</v>
      </c>
      <c r="K19" s="31">
        <v>14186.400000000001</v>
      </c>
      <c r="L19" s="31">
        <v>12254.699999999997</v>
      </c>
      <c r="M19" s="31">
        <v>5619.3</v>
      </c>
      <c r="N19" s="31">
        <v>2503.2000000000003</v>
      </c>
      <c r="O19" s="31">
        <v>28176.600000000002</v>
      </c>
      <c r="P19" s="31">
        <v>76888.3</v>
      </c>
      <c r="Q19" s="31">
        <v>0</v>
      </c>
      <c r="R19" s="31">
        <v>335753.2</v>
      </c>
      <c r="S19" s="37">
        <f t="shared" si="0"/>
        <v>0.8136680387212629</v>
      </c>
      <c r="T19" s="31">
        <v>5401.400000000001</v>
      </c>
      <c r="U19" s="31">
        <v>341154.60000000003</v>
      </c>
      <c r="V19" s="31">
        <v>151432.67622999998</v>
      </c>
      <c r="W19" s="31">
        <v>9245.1</v>
      </c>
      <c r="X19" s="31">
        <v>91659.1</v>
      </c>
      <c r="Y19" s="31">
        <v>22852.2</v>
      </c>
      <c r="Z19" s="31">
        <v>40096</v>
      </c>
      <c r="AA19" s="31">
        <v>315285.07623</v>
      </c>
      <c r="AB19" s="32">
        <v>25869.52377000003</v>
      </c>
      <c r="AC19" s="32">
        <v>0</v>
      </c>
      <c r="AD19" s="32">
        <v>0</v>
      </c>
      <c r="AE19" s="32">
        <v>25869.52377000003</v>
      </c>
      <c r="AF19" s="20">
        <v>2.4811221578415448</v>
      </c>
      <c r="AG19" s="20">
        <v>10.139570530868363</v>
      </c>
      <c r="AH19" s="16">
        <v>1.5467634906723426</v>
      </c>
      <c r="AI19" s="16">
        <v>17915</v>
      </c>
      <c r="AJ19" s="16">
        <v>31094.54236697123</v>
      </c>
      <c r="AK19" s="16" t="s">
        <v>152</v>
      </c>
      <c r="AL19" s="16" t="s">
        <v>152</v>
      </c>
      <c r="AM19" s="16" t="s">
        <v>152</v>
      </c>
      <c r="AN19" s="16" t="s">
        <v>152</v>
      </c>
      <c r="AO19" s="16" t="s">
        <v>152</v>
      </c>
      <c r="AP19" s="16" t="s">
        <v>152</v>
      </c>
      <c r="AQ19" s="16" t="s">
        <v>152</v>
      </c>
      <c r="AR19" s="16" t="s">
        <v>152</v>
      </c>
      <c r="AS19" s="16" t="s">
        <v>152</v>
      </c>
      <c r="AT19" s="16" t="s">
        <v>152</v>
      </c>
      <c r="AU19" s="16" t="s">
        <v>152</v>
      </c>
      <c r="AV19" s="16" t="s">
        <v>152</v>
      </c>
      <c r="AW19" s="16" t="s">
        <v>152</v>
      </c>
      <c r="AX19" s="16"/>
    </row>
    <row r="20" spans="1:50" ht="15">
      <c r="A20" s="16">
        <v>2013</v>
      </c>
      <c r="B20" s="16">
        <v>22</v>
      </c>
      <c r="C20" s="16" t="s">
        <v>63</v>
      </c>
      <c r="D20" s="17" t="s">
        <v>151</v>
      </c>
      <c r="E20" s="31">
        <v>59640.1</v>
      </c>
      <c r="F20" s="31">
        <v>24458.2</v>
      </c>
      <c r="G20" s="31">
        <v>122607.8</v>
      </c>
      <c r="H20" s="31">
        <v>73872.4</v>
      </c>
      <c r="I20" s="31">
        <v>280578.5</v>
      </c>
      <c r="J20" s="31">
        <v>9152.64</v>
      </c>
      <c r="K20" s="31">
        <v>5070.54</v>
      </c>
      <c r="L20" s="31">
        <v>10834.34</v>
      </c>
      <c r="M20" s="31">
        <v>20057.84</v>
      </c>
      <c r="N20" s="31">
        <v>3100.34</v>
      </c>
      <c r="O20" s="31">
        <v>0</v>
      </c>
      <c r="P20" s="31">
        <v>48215.7</v>
      </c>
      <c r="Q20" s="31">
        <v>0</v>
      </c>
      <c r="R20" s="31">
        <v>232362.8</v>
      </c>
      <c r="S20" s="37">
        <f t="shared" si="0"/>
        <v>0.8281561131733186</v>
      </c>
      <c r="T20" s="31">
        <v>7003.9400599999935</v>
      </c>
      <c r="U20" s="31">
        <v>239366.74005999998</v>
      </c>
      <c r="V20" s="31">
        <v>103787.35769</v>
      </c>
      <c r="W20" s="31">
        <v>6606</v>
      </c>
      <c r="X20" s="31">
        <v>60224</v>
      </c>
      <c r="Y20" s="31">
        <v>16239.08391</v>
      </c>
      <c r="Z20" s="31">
        <v>32014.746</v>
      </c>
      <c r="AA20" s="31">
        <v>218871.1876</v>
      </c>
      <c r="AB20" s="32">
        <v>20495.552459999977</v>
      </c>
      <c r="AC20" s="32">
        <v>0</v>
      </c>
      <c r="AD20" s="32">
        <v>0</v>
      </c>
      <c r="AE20" s="32">
        <v>20495.552459999977</v>
      </c>
      <c r="AF20" s="20">
        <v>2.357648000233194</v>
      </c>
      <c r="AG20" s="20">
        <v>10.762013806795672</v>
      </c>
      <c r="AH20" s="16">
        <v>1.3646522456106316</v>
      </c>
      <c r="AI20" s="16">
        <v>13210</v>
      </c>
      <c r="AJ20" s="16">
        <v>20337.364573199473</v>
      </c>
      <c r="AK20" s="16" t="s">
        <v>152</v>
      </c>
      <c r="AL20" s="16" t="s">
        <v>152</v>
      </c>
      <c r="AM20" s="16" t="s">
        <v>152</v>
      </c>
      <c r="AN20" s="16" t="s">
        <v>152</v>
      </c>
      <c r="AO20" s="16" t="s">
        <v>152</v>
      </c>
      <c r="AP20" s="16" t="s">
        <v>152</v>
      </c>
      <c r="AQ20" s="16" t="s">
        <v>152</v>
      </c>
      <c r="AR20" s="16" t="s">
        <v>152</v>
      </c>
      <c r="AS20" s="16" t="s">
        <v>152</v>
      </c>
      <c r="AT20" s="16" t="s">
        <v>152</v>
      </c>
      <c r="AU20" s="16" t="s">
        <v>152</v>
      </c>
      <c r="AV20" s="16" t="s">
        <v>152</v>
      </c>
      <c r="AW20" s="16" t="s">
        <v>152</v>
      </c>
      <c r="AX20" s="16" t="s">
        <v>152</v>
      </c>
    </row>
    <row r="21" spans="1:50" ht="15">
      <c r="A21" s="16">
        <v>2013</v>
      </c>
      <c r="B21" s="16">
        <v>23</v>
      </c>
      <c r="C21" s="16" t="s">
        <v>63</v>
      </c>
      <c r="D21" s="17" t="s">
        <v>151</v>
      </c>
      <c r="E21" s="31">
        <v>125175.8</v>
      </c>
      <c r="F21" s="31">
        <v>62330.9</v>
      </c>
      <c r="G21" s="31">
        <v>185660</v>
      </c>
      <c r="H21" s="31">
        <v>168701.1</v>
      </c>
      <c r="I21" s="31">
        <v>541867.8</v>
      </c>
      <c r="J21" s="31">
        <v>19369.6</v>
      </c>
      <c r="K21" s="31">
        <v>8859.7</v>
      </c>
      <c r="L21" s="31">
        <v>49617.4</v>
      </c>
      <c r="M21" s="31">
        <v>16736.9</v>
      </c>
      <c r="N21" s="31">
        <v>2968.9</v>
      </c>
      <c r="O21" s="31">
        <v>301.4</v>
      </c>
      <c r="P21" s="31">
        <v>97853.9</v>
      </c>
      <c r="Q21" s="31">
        <v>0</v>
      </c>
      <c r="R21" s="31">
        <v>444013.9</v>
      </c>
      <c r="S21" s="37">
        <f t="shared" si="0"/>
        <v>0.8194137020136646</v>
      </c>
      <c r="T21" s="31">
        <v>8188.700000000001</v>
      </c>
      <c r="U21" s="31">
        <v>452202.60000000003</v>
      </c>
      <c r="V21" s="31">
        <v>201428.04934481517</v>
      </c>
      <c r="W21" s="31">
        <v>8621.2</v>
      </c>
      <c r="X21" s="31">
        <v>115094.1</v>
      </c>
      <c r="Y21" s="31">
        <v>33889</v>
      </c>
      <c r="Z21" s="31">
        <v>77167.80000000002</v>
      </c>
      <c r="AA21" s="31">
        <v>436200.1493448152</v>
      </c>
      <c r="AB21" s="32">
        <v>16002.45065518486</v>
      </c>
      <c r="AC21" s="32">
        <v>0</v>
      </c>
      <c r="AD21" s="32">
        <v>0</v>
      </c>
      <c r="AE21" s="32">
        <v>16002.45065518486</v>
      </c>
      <c r="AF21" s="20">
        <v>2.3097578528043687</v>
      </c>
      <c r="AG21" s="20">
        <v>8.891365725889028</v>
      </c>
      <c r="AH21" s="16">
        <v>1.4197537027791647</v>
      </c>
      <c r="AI21" s="16">
        <v>28142</v>
      </c>
      <c r="AJ21" s="16">
        <v>49058.83951462477</v>
      </c>
      <c r="AK21" s="16" t="s">
        <v>152</v>
      </c>
      <c r="AL21" s="16" t="s">
        <v>152</v>
      </c>
      <c r="AM21" s="16" t="s">
        <v>152</v>
      </c>
      <c r="AN21" s="16" t="s">
        <v>152</v>
      </c>
      <c r="AO21" s="16" t="s">
        <v>152</v>
      </c>
      <c r="AP21" s="16" t="s">
        <v>152</v>
      </c>
      <c r="AQ21" s="16" t="s">
        <v>152</v>
      </c>
      <c r="AR21" s="16" t="s">
        <v>152</v>
      </c>
      <c r="AS21" s="16" t="s">
        <v>152</v>
      </c>
      <c r="AT21" s="16" t="s">
        <v>152</v>
      </c>
      <c r="AU21" s="16" t="s">
        <v>152</v>
      </c>
      <c r="AV21" s="16" t="s">
        <v>152</v>
      </c>
      <c r="AW21" s="16" t="s">
        <v>152</v>
      </c>
      <c r="AX21" s="16" t="s">
        <v>152</v>
      </c>
    </row>
    <row r="22" spans="1:50" ht="15">
      <c r="A22" s="16">
        <v>2013</v>
      </c>
      <c r="B22" s="16">
        <v>24</v>
      </c>
      <c r="C22" s="16" t="s">
        <v>63</v>
      </c>
      <c r="D22" s="17" t="s">
        <v>151</v>
      </c>
      <c r="E22" s="31">
        <v>89116</v>
      </c>
      <c r="F22" s="31">
        <v>33999.8</v>
      </c>
      <c r="G22" s="31">
        <v>153891.1</v>
      </c>
      <c r="H22" s="31">
        <v>129575</v>
      </c>
      <c r="I22" s="31">
        <v>406581.9</v>
      </c>
      <c r="J22" s="31">
        <v>15559.809850000001</v>
      </c>
      <c r="K22" s="31">
        <v>17514.68697</v>
      </c>
      <c r="L22" s="31">
        <v>35574.37851000004</v>
      </c>
      <c r="M22" s="31">
        <v>5635.701</v>
      </c>
      <c r="N22" s="31">
        <v>6444.191</v>
      </c>
      <c r="O22" s="31">
        <v>0</v>
      </c>
      <c r="P22" s="31">
        <v>80728.76733000005</v>
      </c>
      <c r="Q22" s="31">
        <v>0</v>
      </c>
      <c r="R22" s="31">
        <v>325853.13266999996</v>
      </c>
      <c r="S22" s="37">
        <f t="shared" si="0"/>
        <v>0.801445250440317</v>
      </c>
      <c r="T22" s="31">
        <v>6118.22808</v>
      </c>
      <c r="U22" s="31">
        <v>331971.36074999993</v>
      </c>
      <c r="V22" s="31">
        <v>160200.20840999996</v>
      </c>
      <c r="W22" s="31">
        <v>0</v>
      </c>
      <c r="X22" s="31">
        <v>78163.01299999999</v>
      </c>
      <c r="Y22" s="31">
        <v>17233.417</v>
      </c>
      <c r="Z22" s="31">
        <v>56039.346000000005</v>
      </c>
      <c r="AA22" s="31">
        <v>311635.98441</v>
      </c>
      <c r="AB22" s="32">
        <v>20335.37633999996</v>
      </c>
      <c r="AC22" s="32">
        <v>0</v>
      </c>
      <c r="AD22" s="32">
        <v>0</v>
      </c>
      <c r="AE22" s="32">
        <v>20335.37633999996</v>
      </c>
      <c r="AF22" s="20">
        <v>3.151489475857252</v>
      </c>
      <c r="AG22" s="20">
        <v>13.262556705358085</v>
      </c>
      <c r="AH22" s="16">
        <v>1.018984055393892</v>
      </c>
      <c r="AI22" s="16">
        <v>14044</v>
      </c>
      <c r="AJ22" s="16">
        <v>23497.404823151257</v>
      </c>
      <c r="AK22" s="16" t="s">
        <v>152</v>
      </c>
      <c r="AL22" s="16" t="s">
        <v>152</v>
      </c>
      <c r="AM22" s="16" t="s">
        <v>152</v>
      </c>
      <c r="AN22" s="16" t="s">
        <v>152</v>
      </c>
      <c r="AO22" s="16" t="s">
        <v>152</v>
      </c>
      <c r="AP22" s="16" t="s">
        <v>152</v>
      </c>
      <c r="AQ22" s="16" t="s">
        <v>152</v>
      </c>
      <c r="AR22" s="16" t="s">
        <v>152</v>
      </c>
      <c r="AS22" s="16" t="s">
        <v>152</v>
      </c>
      <c r="AT22" s="16" t="s">
        <v>152</v>
      </c>
      <c r="AU22" s="16" t="s">
        <v>152</v>
      </c>
      <c r="AV22" s="16" t="s">
        <v>152</v>
      </c>
      <c r="AW22" s="16" t="s">
        <v>152</v>
      </c>
      <c r="AX22" s="16" t="s">
        <v>152</v>
      </c>
    </row>
    <row r="23" spans="1:50" ht="15">
      <c r="A23" s="16">
        <v>2013</v>
      </c>
      <c r="B23" s="16">
        <v>27</v>
      </c>
      <c r="C23" s="16" t="s">
        <v>63</v>
      </c>
      <c r="D23" s="17" t="s">
        <v>151</v>
      </c>
      <c r="E23" s="31">
        <v>90801.2</v>
      </c>
      <c r="F23" s="31">
        <v>31425.6</v>
      </c>
      <c r="G23" s="33">
        <v>95375</v>
      </c>
      <c r="H23" s="33">
        <v>96635.6</v>
      </c>
      <c r="I23" s="31">
        <v>314237.3</v>
      </c>
      <c r="J23" s="31">
        <v>6189.4</v>
      </c>
      <c r="K23" s="31">
        <v>15448.5</v>
      </c>
      <c r="L23" s="31">
        <v>33486.6</v>
      </c>
      <c r="M23" s="31">
        <v>5708.2</v>
      </c>
      <c r="N23" s="31">
        <v>0</v>
      </c>
      <c r="O23" s="31">
        <v>0</v>
      </c>
      <c r="P23" s="31">
        <v>60832.7</v>
      </c>
      <c r="Q23" s="31">
        <v>0</v>
      </c>
      <c r="R23" s="31">
        <v>253404.59999999998</v>
      </c>
      <c r="S23" s="37">
        <f t="shared" si="0"/>
        <v>0.8064115876759379</v>
      </c>
      <c r="T23" s="31">
        <v>6605.7</v>
      </c>
      <c r="U23" s="31">
        <v>260010.3</v>
      </c>
      <c r="V23" s="31">
        <v>102253.37474999999</v>
      </c>
      <c r="W23" s="31">
        <v>11436.9</v>
      </c>
      <c r="X23" s="31">
        <v>55023.1</v>
      </c>
      <c r="Y23" s="31">
        <v>28328.6</v>
      </c>
      <c r="Z23" s="31">
        <v>32964.39999999999</v>
      </c>
      <c r="AA23" s="31">
        <v>230006.37475</v>
      </c>
      <c r="AB23" s="32">
        <v>30003.92525</v>
      </c>
      <c r="AC23" s="32">
        <v>0</v>
      </c>
      <c r="AD23" s="32">
        <v>0</v>
      </c>
      <c r="AE23" s="32">
        <v>30003.92525</v>
      </c>
      <c r="AF23" s="20">
        <v>2.4635479984951485</v>
      </c>
      <c r="AG23" s="20">
        <v>10.428625316902005</v>
      </c>
      <c r="AH23" s="16">
        <v>3.534800547844045</v>
      </c>
      <c r="AI23" s="16">
        <v>13029</v>
      </c>
      <c r="AJ23" s="16">
        <v>21991</v>
      </c>
      <c r="AK23" s="16" t="s">
        <v>152</v>
      </c>
      <c r="AL23" s="16" t="s">
        <v>152</v>
      </c>
      <c r="AM23" s="16" t="s">
        <v>152</v>
      </c>
      <c r="AN23" s="16" t="s">
        <v>152</v>
      </c>
      <c r="AO23" s="16" t="s">
        <v>152</v>
      </c>
      <c r="AP23" s="16" t="s">
        <v>152</v>
      </c>
      <c r="AQ23" s="16" t="s">
        <v>152</v>
      </c>
      <c r="AR23" s="16" t="s">
        <v>152</v>
      </c>
      <c r="AS23" s="16" t="s">
        <v>152</v>
      </c>
      <c r="AT23" s="16" t="s">
        <v>152</v>
      </c>
      <c r="AU23" s="16" t="s">
        <v>152</v>
      </c>
      <c r="AV23" s="16" t="s">
        <v>152</v>
      </c>
      <c r="AW23" s="16" t="s">
        <v>152</v>
      </c>
      <c r="AX23" s="16" t="s">
        <v>152</v>
      </c>
    </row>
    <row r="24" spans="1:50" ht="15">
      <c r="A24" s="16">
        <v>2013</v>
      </c>
      <c r="B24" s="16">
        <v>28</v>
      </c>
      <c r="C24" s="16" t="s">
        <v>63</v>
      </c>
      <c r="D24" s="17" t="s">
        <v>151</v>
      </c>
      <c r="E24" s="31">
        <v>27865.2</v>
      </c>
      <c r="F24" s="31">
        <v>25901.8</v>
      </c>
      <c r="G24" s="31">
        <v>41013.1</v>
      </c>
      <c r="H24" s="31">
        <v>59822.9</v>
      </c>
      <c r="I24" s="31">
        <v>154603</v>
      </c>
      <c r="J24" s="31">
        <v>7086.848480000001</v>
      </c>
      <c r="K24" s="31">
        <v>6012.46134</v>
      </c>
      <c r="L24" s="31">
        <v>9476.58359</v>
      </c>
      <c r="M24" s="31">
        <v>383.928</v>
      </c>
      <c r="N24" s="31">
        <v>5208.2259</v>
      </c>
      <c r="O24" s="31">
        <v>3709.0247999999997</v>
      </c>
      <c r="P24" s="31">
        <v>31877.07211</v>
      </c>
      <c r="Q24" s="31">
        <v>0</v>
      </c>
      <c r="R24" s="31">
        <v>122725.92788999999</v>
      </c>
      <c r="S24" s="37">
        <f t="shared" si="0"/>
        <v>0.7938133664288533</v>
      </c>
      <c r="T24" s="31">
        <v>252.48349999999982</v>
      </c>
      <c r="U24" s="31">
        <v>122978.41139</v>
      </c>
      <c r="V24" s="31">
        <v>55249.93323123997</v>
      </c>
      <c r="W24" s="31">
        <v>0</v>
      </c>
      <c r="X24" s="31">
        <v>22255.90312</v>
      </c>
      <c r="Y24" s="31">
        <v>8706.244200000001</v>
      </c>
      <c r="Z24" s="31">
        <v>20457.439838767634</v>
      </c>
      <c r="AA24" s="31">
        <v>106669.5203900076</v>
      </c>
      <c r="AB24" s="32">
        <v>16308.890999992393</v>
      </c>
      <c r="AC24" s="32">
        <v>0</v>
      </c>
      <c r="AD24" s="32">
        <v>0</v>
      </c>
      <c r="AE24" s="32">
        <v>16308.890999992393</v>
      </c>
      <c r="AF24" s="20">
        <v>2.0523883414961133</v>
      </c>
      <c r="AG24" s="20">
        <v>6.355890975457894</v>
      </c>
      <c r="AH24" s="16">
        <v>2.698274674541953</v>
      </c>
      <c r="AI24" s="16">
        <v>7477</v>
      </c>
      <c r="AJ24" s="16">
        <v>16782.74044220023</v>
      </c>
      <c r="AK24" s="16" t="s">
        <v>152</v>
      </c>
      <c r="AL24" s="16" t="s">
        <v>152</v>
      </c>
      <c r="AM24" s="16" t="s">
        <v>152</v>
      </c>
      <c r="AN24" s="16" t="s">
        <v>152</v>
      </c>
      <c r="AO24" s="16" t="s">
        <v>152</v>
      </c>
      <c r="AP24" s="16" t="s">
        <v>152</v>
      </c>
      <c r="AQ24" s="16" t="s">
        <v>152</v>
      </c>
      <c r="AR24" s="16" t="s">
        <v>152</v>
      </c>
      <c r="AS24" s="16" t="s">
        <v>152</v>
      </c>
      <c r="AT24" s="16" t="s">
        <v>152</v>
      </c>
      <c r="AU24" s="16" t="s">
        <v>152</v>
      </c>
      <c r="AV24" s="16" t="s">
        <v>152</v>
      </c>
      <c r="AW24" s="16" t="s">
        <v>152</v>
      </c>
      <c r="AX24" s="16" t="s">
        <v>152</v>
      </c>
    </row>
    <row r="25" spans="1:50" ht="15">
      <c r="A25" s="16">
        <v>2013</v>
      </c>
      <c r="B25" s="16">
        <v>29</v>
      </c>
      <c r="C25" s="16" t="s">
        <v>63</v>
      </c>
      <c r="D25" s="17" t="s">
        <v>151</v>
      </c>
      <c r="E25" s="31">
        <v>146966.5</v>
      </c>
      <c r="F25" s="31">
        <v>99203.3</v>
      </c>
      <c r="G25" s="31">
        <v>212648.4</v>
      </c>
      <c r="H25" s="31">
        <v>137989.1</v>
      </c>
      <c r="I25" s="31">
        <v>596807.2999999999</v>
      </c>
      <c r="J25" s="31">
        <v>29286</v>
      </c>
      <c r="K25" s="31">
        <v>26118</v>
      </c>
      <c r="L25" s="31">
        <v>72717</v>
      </c>
      <c r="M25" s="31">
        <v>0</v>
      </c>
      <c r="N25" s="31">
        <v>0</v>
      </c>
      <c r="O25" s="31">
        <v>0</v>
      </c>
      <c r="P25" s="31">
        <v>128121</v>
      </c>
      <c r="Q25" s="31">
        <v>8216.7</v>
      </c>
      <c r="R25" s="31">
        <v>476902.99999999994</v>
      </c>
      <c r="S25" s="37">
        <f t="shared" si="0"/>
        <v>0.799090426675411</v>
      </c>
      <c r="T25" s="31">
        <v>9832.499999999993</v>
      </c>
      <c r="U25" s="31">
        <v>486735.49999999994</v>
      </c>
      <c r="V25" s="31">
        <v>231379.31941</v>
      </c>
      <c r="W25" s="31">
        <v>35255.9</v>
      </c>
      <c r="X25" s="31">
        <v>84091</v>
      </c>
      <c r="Y25" s="31">
        <v>32523.9</v>
      </c>
      <c r="Z25" s="31">
        <v>97652.5</v>
      </c>
      <c r="AA25" s="31">
        <v>480902.61941000004</v>
      </c>
      <c r="AB25" s="32">
        <v>5832.880589999899</v>
      </c>
      <c r="AC25" s="32">
        <v>0</v>
      </c>
      <c r="AD25" s="32">
        <v>0</v>
      </c>
      <c r="AE25" s="32">
        <v>5832.880589999899</v>
      </c>
      <c r="AF25" s="20">
        <v>2.4428554849566213</v>
      </c>
      <c r="AG25" s="20">
        <v>13.47974073079521</v>
      </c>
      <c r="AH25" s="16">
        <v>1.4597272424312338</v>
      </c>
      <c r="AI25" s="16">
        <v>21497</v>
      </c>
      <c r="AJ25" s="16">
        <v>35675.84804773105</v>
      </c>
      <c r="AK25" s="16" t="s">
        <v>152</v>
      </c>
      <c r="AL25" s="16" t="s">
        <v>152</v>
      </c>
      <c r="AM25" s="16" t="s">
        <v>152</v>
      </c>
      <c r="AN25" s="16" t="s">
        <v>152</v>
      </c>
      <c r="AO25" s="16" t="s">
        <v>152</v>
      </c>
      <c r="AP25" s="16" t="s">
        <v>152</v>
      </c>
      <c r="AQ25" s="16" t="s">
        <v>152</v>
      </c>
      <c r="AR25" s="16" t="s">
        <v>152</v>
      </c>
      <c r="AS25" s="16" t="s">
        <v>152</v>
      </c>
      <c r="AT25" s="16" t="s">
        <v>152</v>
      </c>
      <c r="AU25" s="16" t="s">
        <v>152</v>
      </c>
      <c r="AV25" s="16" t="s">
        <v>152</v>
      </c>
      <c r="AW25" s="16" t="s">
        <v>152</v>
      </c>
      <c r="AX25" s="16" t="s">
        <v>152</v>
      </c>
    </row>
    <row r="26" spans="1:50" ht="15">
      <c r="A26" s="16">
        <v>2013</v>
      </c>
      <c r="B26" s="16">
        <v>30</v>
      </c>
      <c r="C26" s="16" t="s">
        <v>63</v>
      </c>
      <c r="D26" s="17" t="s">
        <v>151</v>
      </c>
      <c r="E26" s="31">
        <v>14007.6</v>
      </c>
      <c r="F26" s="31">
        <v>7983.2</v>
      </c>
      <c r="G26" s="31">
        <v>15643.8</v>
      </c>
      <c r="H26" s="31">
        <v>25157.2</v>
      </c>
      <c r="I26" s="31">
        <v>62791.8</v>
      </c>
      <c r="J26" s="31">
        <v>2417.44269</v>
      </c>
      <c r="K26" s="31">
        <v>3946.0242200000002</v>
      </c>
      <c r="L26" s="31">
        <v>4814.18974</v>
      </c>
      <c r="M26" s="31">
        <v>0</v>
      </c>
      <c r="N26" s="31">
        <v>2334.8102599999997</v>
      </c>
      <c r="O26" s="31">
        <v>1941.5</v>
      </c>
      <c r="P26" s="31">
        <v>15453.966910000001</v>
      </c>
      <c r="Q26" s="31">
        <v>805.70551</v>
      </c>
      <c r="R26" s="31">
        <v>48143.5386</v>
      </c>
      <c r="S26" s="37">
        <f t="shared" si="0"/>
        <v>0.7667169694132036</v>
      </c>
      <c r="T26" s="31">
        <v>80.72318999999999</v>
      </c>
      <c r="U26" s="31">
        <v>48224.26179</v>
      </c>
      <c r="V26" s="31">
        <v>22841.421825208166</v>
      </c>
      <c r="W26" s="31">
        <v>6143.671809999999</v>
      </c>
      <c r="X26" s="31">
        <v>6190</v>
      </c>
      <c r="Y26" s="31">
        <v>2912.5775326935845</v>
      </c>
      <c r="Z26" s="31">
        <v>8732.874376278434</v>
      </c>
      <c r="AA26" s="31">
        <v>46820.54554418018</v>
      </c>
      <c r="AB26" s="32">
        <v>1403.7162458198145</v>
      </c>
      <c r="AC26" s="32">
        <v>0</v>
      </c>
      <c r="AD26" s="32">
        <v>0</v>
      </c>
      <c r="AE26" s="32">
        <v>1403.7162458198145</v>
      </c>
      <c r="AF26" s="20">
        <v>2.170360523813579</v>
      </c>
      <c r="AG26" s="20">
        <v>9.972695887100503</v>
      </c>
      <c r="AH26" s="16">
        <v>1.264608281633242</v>
      </c>
      <c r="AI26" s="16">
        <v>2217</v>
      </c>
      <c r="AJ26" s="16">
        <v>4694.868390699933</v>
      </c>
      <c r="AK26" s="16" t="s">
        <v>152</v>
      </c>
      <c r="AL26" s="16" t="s">
        <v>152</v>
      </c>
      <c r="AM26" s="16" t="s">
        <v>152</v>
      </c>
      <c r="AN26" s="16" t="s">
        <v>152</v>
      </c>
      <c r="AO26" s="16" t="s">
        <v>152</v>
      </c>
      <c r="AP26" s="16" t="s">
        <v>152</v>
      </c>
      <c r="AQ26" s="16" t="s">
        <v>152</v>
      </c>
      <c r="AR26" s="16" t="s">
        <v>152</v>
      </c>
      <c r="AS26" s="16" t="s">
        <v>152</v>
      </c>
      <c r="AT26" s="16" t="s">
        <v>152</v>
      </c>
      <c r="AU26" s="16" t="s">
        <v>152</v>
      </c>
      <c r="AV26" s="16" t="s">
        <v>152</v>
      </c>
      <c r="AW26" s="16" t="s">
        <v>152</v>
      </c>
      <c r="AX26" s="16" t="s">
        <v>152</v>
      </c>
    </row>
    <row r="27" spans="1:50" ht="15">
      <c r="A27" s="16">
        <v>2013</v>
      </c>
      <c r="B27" s="16">
        <v>32</v>
      </c>
      <c r="C27" s="16" t="s">
        <v>63</v>
      </c>
      <c r="D27" s="17" t="s">
        <v>151</v>
      </c>
      <c r="E27" s="31">
        <v>26387.999999999996</v>
      </c>
      <c r="F27" s="31">
        <v>13976.000000000002</v>
      </c>
      <c r="G27" s="31">
        <v>42361.5</v>
      </c>
      <c r="H27" s="31">
        <v>70647.4</v>
      </c>
      <c r="I27" s="31">
        <v>153372.9</v>
      </c>
      <c r="J27" s="31">
        <v>9576.4</v>
      </c>
      <c r="K27" s="31">
        <v>3747.2</v>
      </c>
      <c r="L27" s="31">
        <v>4522.1</v>
      </c>
      <c r="M27" s="31">
        <v>0</v>
      </c>
      <c r="N27" s="31">
        <v>2750.8</v>
      </c>
      <c r="O27" s="31">
        <v>8800.9</v>
      </c>
      <c r="P27" s="31">
        <v>29397.399999999994</v>
      </c>
      <c r="Q27" s="31">
        <v>1972.4</v>
      </c>
      <c r="R27" s="31">
        <v>125947.9</v>
      </c>
      <c r="S27" s="37">
        <f t="shared" si="0"/>
        <v>0.8211874457612786</v>
      </c>
      <c r="T27" s="31">
        <v>2787.8</v>
      </c>
      <c r="U27" s="31">
        <v>128735.7</v>
      </c>
      <c r="V27" s="31">
        <v>58205.600000000006</v>
      </c>
      <c r="W27" s="31">
        <v>2840.1</v>
      </c>
      <c r="X27" s="31">
        <v>16686.88633</v>
      </c>
      <c r="Y27" s="31">
        <v>9409.800000000001</v>
      </c>
      <c r="Z27" s="31">
        <v>25839.613669999977</v>
      </c>
      <c r="AA27" s="31">
        <v>112981.99999999999</v>
      </c>
      <c r="AB27" s="32">
        <v>15753.700000000012</v>
      </c>
      <c r="AC27" s="32">
        <v>0</v>
      </c>
      <c r="AD27" s="32">
        <v>0</v>
      </c>
      <c r="AE27" s="32">
        <v>15753.700000000012</v>
      </c>
      <c r="AF27" s="20">
        <v>2.3815767284991565</v>
      </c>
      <c r="AG27" s="20">
        <v>8.807452447770501</v>
      </c>
      <c r="AH27" s="16">
        <v>4.4</v>
      </c>
      <c r="AI27" s="16">
        <v>5750</v>
      </c>
      <c r="AJ27" s="16">
        <v>12827.644928326752</v>
      </c>
      <c r="AK27" s="16" t="s">
        <v>152</v>
      </c>
      <c r="AL27" s="16" t="s">
        <v>152</v>
      </c>
      <c r="AM27" s="16" t="s">
        <v>152</v>
      </c>
      <c r="AN27" s="16" t="s">
        <v>152</v>
      </c>
      <c r="AO27" s="16" t="s">
        <v>152</v>
      </c>
      <c r="AP27" s="16" t="s">
        <v>152</v>
      </c>
      <c r="AQ27" s="16" t="s">
        <v>152</v>
      </c>
      <c r="AR27" s="16" t="s">
        <v>152</v>
      </c>
      <c r="AS27" s="16" t="s">
        <v>152</v>
      </c>
      <c r="AT27" s="16" t="s">
        <v>152</v>
      </c>
      <c r="AU27" s="16" t="s">
        <v>152</v>
      </c>
      <c r="AV27" s="16" t="s">
        <v>152</v>
      </c>
      <c r="AW27" s="16" t="s">
        <v>152</v>
      </c>
      <c r="AX27" s="16" t="s">
        <v>152</v>
      </c>
    </row>
    <row r="28" spans="1:50" ht="15">
      <c r="A28" s="16">
        <v>2013</v>
      </c>
      <c r="B28" s="16">
        <v>33</v>
      </c>
      <c r="C28" s="16" t="s">
        <v>63</v>
      </c>
      <c r="D28" s="17" t="s">
        <v>151</v>
      </c>
      <c r="E28" s="31">
        <v>62226.6</v>
      </c>
      <c r="F28" s="31">
        <v>29454.4</v>
      </c>
      <c r="G28" s="31">
        <v>77919</v>
      </c>
      <c r="H28" s="31">
        <v>79475.2</v>
      </c>
      <c r="I28" s="31">
        <v>249075.2</v>
      </c>
      <c r="J28" s="31">
        <v>5495.6</v>
      </c>
      <c r="K28" s="31">
        <v>6199</v>
      </c>
      <c r="L28" s="31">
        <v>21444.692999999992</v>
      </c>
      <c r="M28" s="31">
        <v>5357.582</v>
      </c>
      <c r="N28" s="31">
        <v>1790.383</v>
      </c>
      <c r="O28" s="31">
        <v>0</v>
      </c>
      <c r="P28" s="31">
        <v>40287.257999999994</v>
      </c>
      <c r="Q28" s="31">
        <v>0</v>
      </c>
      <c r="R28" s="31">
        <v>208787.942</v>
      </c>
      <c r="S28" s="37">
        <f t="shared" si="0"/>
        <v>0.8382526321368005</v>
      </c>
      <c r="T28" s="31">
        <v>3551.8061300000004</v>
      </c>
      <c r="U28" s="31">
        <v>212339.74813000002</v>
      </c>
      <c r="V28" s="31">
        <v>96083.7418</v>
      </c>
      <c r="W28" s="31">
        <v>17439.551</v>
      </c>
      <c r="X28" s="31">
        <v>35048.159999999996</v>
      </c>
      <c r="Y28" s="31">
        <v>16869.249</v>
      </c>
      <c r="Z28" s="31">
        <v>21612.052999999996</v>
      </c>
      <c r="AA28" s="31">
        <v>187052.7548</v>
      </c>
      <c r="AB28" s="32">
        <v>25286.993330000027</v>
      </c>
      <c r="AC28" s="32">
        <v>0</v>
      </c>
      <c r="AD28" s="32">
        <v>0</v>
      </c>
      <c r="AE28" s="32">
        <v>25286.993330000027</v>
      </c>
      <c r="AF28" s="20">
        <v>2.7058765477116484</v>
      </c>
      <c r="AG28" s="20">
        <v>9.084827667772105</v>
      </c>
      <c r="AH28" s="16">
        <v>1.8724703804547795</v>
      </c>
      <c r="AI28" s="16">
        <v>11585</v>
      </c>
      <c r="AJ28" s="16">
        <v>20589.559657955724</v>
      </c>
      <c r="AK28" s="16" t="s">
        <v>152</v>
      </c>
      <c r="AL28" s="16" t="s">
        <v>152</v>
      </c>
      <c r="AM28" s="16" t="s">
        <v>152</v>
      </c>
      <c r="AN28" s="16" t="s">
        <v>152</v>
      </c>
      <c r="AO28" s="16" t="s">
        <v>152</v>
      </c>
      <c r="AP28" s="16" t="s">
        <v>152</v>
      </c>
      <c r="AQ28" s="16" t="s">
        <v>152</v>
      </c>
      <c r="AR28" s="16" t="s">
        <v>152</v>
      </c>
      <c r="AS28" s="16" t="s">
        <v>152</v>
      </c>
      <c r="AT28" s="16" t="s">
        <v>152</v>
      </c>
      <c r="AU28" s="16" t="s">
        <v>152</v>
      </c>
      <c r="AV28" s="16" t="s">
        <v>152</v>
      </c>
      <c r="AW28" s="16" t="s">
        <v>152</v>
      </c>
      <c r="AX28" s="16" t="s">
        <v>152</v>
      </c>
    </row>
    <row r="29" spans="1:50" ht="15">
      <c r="A29" s="16">
        <v>2013</v>
      </c>
      <c r="B29" s="16">
        <v>34</v>
      </c>
      <c r="C29" s="16" t="s">
        <v>63</v>
      </c>
      <c r="D29" s="17" t="s">
        <v>151</v>
      </c>
      <c r="E29" s="31">
        <v>42431.5</v>
      </c>
      <c r="F29" s="31">
        <v>22674</v>
      </c>
      <c r="G29" s="31">
        <v>82091</v>
      </c>
      <c r="H29" s="31">
        <v>53944.5</v>
      </c>
      <c r="I29" s="31">
        <v>201141</v>
      </c>
      <c r="J29" s="31">
        <v>9173.007</v>
      </c>
      <c r="K29" s="31">
        <v>8102.57</v>
      </c>
      <c r="L29" s="31">
        <v>18997.00791</v>
      </c>
      <c r="M29" s="31">
        <v>-3516.3</v>
      </c>
      <c r="N29" s="31">
        <v>7014.4</v>
      </c>
      <c r="O29" s="31">
        <v>-3636.827680000001</v>
      </c>
      <c r="P29" s="31">
        <v>36133.857229999994</v>
      </c>
      <c r="Q29" s="31">
        <v>0</v>
      </c>
      <c r="R29" s="31">
        <v>165007.14277</v>
      </c>
      <c r="S29" s="37">
        <f t="shared" si="0"/>
        <v>0.8203555852362273</v>
      </c>
      <c r="T29" s="31">
        <v>5160.1872699999985</v>
      </c>
      <c r="U29" s="31">
        <v>170167.33004</v>
      </c>
      <c r="V29" s="31">
        <v>87316.50935511623</v>
      </c>
      <c r="W29" s="31">
        <v>0</v>
      </c>
      <c r="X29" s="31">
        <v>32876.597</v>
      </c>
      <c r="Y29" s="31">
        <v>7118.01052</v>
      </c>
      <c r="Z29" s="31">
        <v>30567.67938813014</v>
      </c>
      <c r="AA29" s="31">
        <v>157878.79626324636</v>
      </c>
      <c r="AB29" s="32">
        <v>12288.53377675364</v>
      </c>
      <c r="AC29" s="32">
        <v>0</v>
      </c>
      <c r="AD29" s="32">
        <v>0</v>
      </c>
      <c r="AE29" s="32">
        <v>12288.53377675364</v>
      </c>
      <c r="AF29" s="20">
        <v>2.859139790022781</v>
      </c>
      <c r="AG29" s="20">
        <v>11.390236489658063</v>
      </c>
      <c r="AH29" s="16">
        <v>0.9739905264287737</v>
      </c>
      <c r="AI29" s="16">
        <v>8581</v>
      </c>
      <c r="AJ29" s="16">
        <v>13860.875913991447</v>
      </c>
      <c r="AK29" s="16" t="s">
        <v>152</v>
      </c>
      <c r="AL29" s="16" t="s">
        <v>152</v>
      </c>
      <c r="AM29" s="16" t="s">
        <v>152</v>
      </c>
      <c r="AN29" s="16" t="s">
        <v>152</v>
      </c>
      <c r="AO29" s="16" t="s">
        <v>152</v>
      </c>
      <c r="AP29" s="16" t="s">
        <v>152</v>
      </c>
      <c r="AQ29" s="16" t="s">
        <v>152</v>
      </c>
      <c r="AR29" s="16" t="s">
        <v>152</v>
      </c>
      <c r="AS29" s="16" t="s">
        <v>152</v>
      </c>
      <c r="AT29" s="16" t="s">
        <v>152</v>
      </c>
      <c r="AU29" s="16" t="s">
        <v>152</v>
      </c>
      <c r="AV29" s="16" t="s">
        <v>152</v>
      </c>
      <c r="AW29" s="16" t="s">
        <v>152</v>
      </c>
      <c r="AX29" s="16" t="s">
        <v>152</v>
      </c>
    </row>
    <row r="30" spans="1:50" ht="15">
      <c r="A30" s="16">
        <v>2013</v>
      </c>
      <c r="B30" s="16">
        <v>35</v>
      </c>
      <c r="C30" s="16" t="s">
        <v>63</v>
      </c>
      <c r="D30" s="17" t="s">
        <v>151</v>
      </c>
      <c r="E30" s="31">
        <v>29358.9</v>
      </c>
      <c r="F30" s="31">
        <v>17600.8</v>
      </c>
      <c r="G30" s="31">
        <v>44762.4</v>
      </c>
      <c r="H30" s="31">
        <v>45281.8</v>
      </c>
      <c r="I30" s="31">
        <v>137003.90000000002</v>
      </c>
      <c r="J30" s="31">
        <v>5020.011359999999</v>
      </c>
      <c r="K30" s="31">
        <v>5199.2</v>
      </c>
      <c r="L30" s="31">
        <v>3270.47838</v>
      </c>
      <c r="M30" s="31">
        <v>463.896</v>
      </c>
      <c r="N30" s="31">
        <v>2650.4795599999998</v>
      </c>
      <c r="O30" s="31">
        <v>7653.333790000001</v>
      </c>
      <c r="P30" s="31">
        <v>24257.39909</v>
      </c>
      <c r="Q30" s="31">
        <v>0</v>
      </c>
      <c r="R30" s="31">
        <v>112746.50091000003</v>
      </c>
      <c r="S30" s="37">
        <f t="shared" si="0"/>
        <v>0.8229437330616136</v>
      </c>
      <c r="T30" s="31">
        <v>-156.7584199999974</v>
      </c>
      <c r="U30" s="31">
        <v>112589.74249000003</v>
      </c>
      <c r="V30" s="31">
        <v>54605.044111609895</v>
      </c>
      <c r="W30" s="31">
        <v>4107</v>
      </c>
      <c r="X30" s="31">
        <v>18953.38003999999</v>
      </c>
      <c r="Y30" s="31">
        <v>5582.398509999999</v>
      </c>
      <c r="Z30" s="31">
        <v>17641.435552521143</v>
      </c>
      <c r="AA30" s="31">
        <v>100889.25821413103</v>
      </c>
      <c r="AB30" s="32">
        <v>11700.484275869007</v>
      </c>
      <c r="AC30" s="32">
        <v>0</v>
      </c>
      <c r="AD30" s="32">
        <v>0</v>
      </c>
      <c r="AE30" s="32">
        <v>11700.484275869007</v>
      </c>
      <c r="AF30" s="20">
        <v>1.7207124442862978</v>
      </c>
      <c r="AG30" s="20">
        <v>7.073056514500995</v>
      </c>
      <c r="AH30" s="16">
        <v>1.9744613885096716</v>
      </c>
      <c r="AI30" s="16">
        <v>7717</v>
      </c>
      <c r="AJ30" s="16">
        <v>14263.903848151613</v>
      </c>
      <c r="AK30" s="16" t="s">
        <v>152</v>
      </c>
      <c r="AL30" s="16" t="s">
        <v>152</v>
      </c>
      <c r="AM30" s="16" t="s">
        <v>152</v>
      </c>
      <c r="AN30" s="16" t="s">
        <v>152</v>
      </c>
      <c r="AO30" s="16" t="s">
        <v>152</v>
      </c>
      <c r="AP30" s="16" t="s">
        <v>152</v>
      </c>
      <c r="AQ30" s="16" t="s">
        <v>152</v>
      </c>
      <c r="AR30" s="16" t="s">
        <v>152</v>
      </c>
      <c r="AS30" s="16" t="s">
        <v>152</v>
      </c>
      <c r="AT30" s="16" t="s">
        <v>152</v>
      </c>
      <c r="AU30" s="16" t="s">
        <v>152</v>
      </c>
      <c r="AV30" s="16" t="s">
        <v>152</v>
      </c>
      <c r="AW30" s="16" t="s">
        <v>152</v>
      </c>
      <c r="AX30" s="16"/>
    </row>
    <row r="31" spans="1:50" ht="15">
      <c r="A31" s="16">
        <v>2013</v>
      </c>
      <c r="B31" s="16">
        <v>37</v>
      </c>
      <c r="C31" s="16" t="s">
        <v>63</v>
      </c>
      <c r="D31" s="17" t="s">
        <v>151</v>
      </c>
      <c r="E31" s="31">
        <v>43046.7</v>
      </c>
      <c r="F31" s="31">
        <v>23574.6</v>
      </c>
      <c r="G31" s="31">
        <v>53839.6</v>
      </c>
      <c r="H31" s="31">
        <v>65897.7</v>
      </c>
      <c r="I31" s="31">
        <v>186358.59999999998</v>
      </c>
      <c r="J31" s="31">
        <v>3945.1694800000005</v>
      </c>
      <c r="K31" s="31">
        <v>6971.80029</v>
      </c>
      <c r="L31" s="31">
        <v>10637.622959999997</v>
      </c>
      <c r="M31" s="31">
        <v>3553.2</v>
      </c>
      <c r="N31" s="31">
        <v>2610.89904</v>
      </c>
      <c r="O31" s="31">
        <v>9134.435300000001</v>
      </c>
      <c r="P31" s="31">
        <v>36853.12707</v>
      </c>
      <c r="Q31" s="31">
        <v>0</v>
      </c>
      <c r="R31" s="31">
        <v>149505.47293</v>
      </c>
      <c r="S31" s="37">
        <f t="shared" si="0"/>
        <v>0.8022461691062286</v>
      </c>
      <c r="T31" s="31">
        <v>918.4824700000001</v>
      </c>
      <c r="U31" s="31">
        <v>150423.95539999998</v>
      </c>
      <c r="V31" s="31">
        <v>69258.40465000001</v>
      </c>
      <c r="W31" s="31">
        <v>3646.76955319</v>
      </c>
      <c r="X31" s="31">
        <v>26155.788</v>
      </c>
      <c r="Y31" s="31">
        <v>9887.96054</v>
      </c>
      <c r="Z31" s="31">
        <v>28375.850866809997</v>
      </c>
      <c r="AA31" s="31">
        <v>137324.77361</v>
      </c>
      <c r="AB31" s="32">
        <v>13099.181789999973</v>
      </c>
      <c r="AC31" s="32">
        <v>0</v>
      </c>
      <c r="AD31" s="32">
        <v>0</v>
      </c>
      <c r="AE31" s="32">
        <v>13099.181789999973</v>
      </c>
      <c r="AF31" s="20">
        <v>2.167329627075455</v>
      </c>
      <c r="AG31" s="20">
        <v>8.842452297961039</v>
      </c>
      <c r="AH31" s="16">
        <v>1.335537759713587</v>
      </c>
      <c r="AI31" s="16">
        <v>8074</v>
      </c>
      <c r="AJ31" s="16">
        <v>15530.15582595269</v>
      </c>
      <c r="AK31" s="16" t="s">
        <v>152</v>
      </c>
      <c r="AL31" s="16" t="s">
        <v>152</v>
      </c>
      <c r="AM31" s="16" t="s">
        <v>152</v>
      </c>
      <c r="AN31" s="16" t="s">
        <v>152</v>
      </c>
      <c r="AO31" s="16" t="s">
        <v>152</v>
      </c>
      <c r="AP31" s="16" t="s">
        <v>152</v>
      </c>
      <c r="AQ31" s="16" t="s">
        <v>152</v>
      </c>
      <c r="AR31" s="16" t="s">
        <v>152</v>
      </c>
      <c r="AS31" s="16" t="s">
        <v>152</v>
      </c>
      <c r="AT31" s="16" t="s">
        <v>152</v>
      </c>
      <c r="AU31" s="16" t="s">
        <v>152</v>
      </c>
      <c r="AV31" s="16" t="s">
        <v>152</v>
      </c>
      <c r="AW31" s="16" t="s">
        <v>152</v>
      </c>
      <c r="AX31" s="16" t="s">
        <v>152</v>
      </c>
    </row>
    <row r="32" spans="1:50" ht="15">
      <c r="A32" s="16">
        <v>2013</v>
      </c>
      <c r="B32" s="16">
        <v>38</v>
      </c>
      <c r="C32" s="16" t="s">
        <v>63</v>
      </c>
      <c r="D32" s="17" t="s">
        <v>151</v>
      </c>
      <c r="E32" s="31">
        <v>59465.2</v>
      </c>
      <c r="F32" s="31">
        <v>30624.6</v>
      </c>
      <c r="G32" s="31">
        <v>76232.2</v>
      </c>
      <c r="H32" s="31">
        <v>49851.8</v>
      </c>
      <c r="I32" s="31">
        <v>216173.8</v>
      </c>
      <c r="J32" s="31">
        <v>9306.692240000004</v>
      </c>
      <c r="K32" s="31">
        <v>23597.304379999998</v>
      </c>
      <c r="L32" s="31">
        <v>4886.97772</v>
      </c>
      <c r="M32" s="31">
        <v>0</v>
      </c>
      <c r="N32" s="31">
        <v>4774.688929999998</v>
      </c>
      <c r="O32" s="31">
        <v>8335.799999999997</v>
      </c>
      <c r="P32" s="31">
        <v>50901.46327</v>
      </c>
      <c r="Q32" s="31">
        <v>11913</v>
      </c>
      <c r="R32" s="31">
        <v>177185.33672999998</v>
      </c>
      <c r="S32" s="37">
        <f t="shared" si="0"/>
        <v>0.8196429758370348</v>
      </c>
      <c r="T32" s="31">
        <v>270.52711000007434</v>
      </c>
      <c r="U32" s="31">
        <v>177455.86384000006</v>
      </c>
      <c r="V32" s="31">
        <v>93900.27705060306</v>
      </c>
      <c r="W32" s="31">
        <v>8567.086742999993</v>
      </c>
      <c r="X32" s="31">
        <v>21058</v>
      </c>
      <c r="Y32" s="31">
        <v>11859.97150606085</v>
      </c>
      <c r="Z32" s="31">
        <v>24117.58694836166</v>
      </c>
      <c r="AA32" s="31">
        <v>159502.92224802557</v>
      </c>
      <c r="AB32" s="32">
        <v>17952.941591974493</v>
      </c>
      <c r="AC32" s="32">
        <v>0</v>
      </c>
      <c r="AD32" s="32">
        <v>0</v>
      </c>
      <c r="AE32" s="32">
        <v>17952.941591974493</v>
      </c>
      <c r="AF32" s="20">
        <v>2.000717206071541</v>
      </c>
      <c r="AG32" s="20">
        <v>13.301963212543159</v>
      </c>
      <c r="AH32" s="16">
        <v>0.8472586839079213</v>
      </c>
      <c r="AI32" s="16">
        <v>7527</v>
      </c>
      <c r="AJ32" s="16">
        <v>11990.94597685733</v>
      </c>
      <c r="AK32" s="16" t="s">
        <v>152</v>
      </c>
      <c r="AL32" s="16" t="s">
        <v>152</v>
      </c>
      <c r="AM32" s="16" t="s">
        <v>152</v>
      </c>
      <c r="AN32" s="16" t="s">
        <v>152</v>
      </c>
      <c r="AO32" s="16" t="s">
        <v>152</v>
      </c>
      <c r="AP32" s="16" t="s">
        <v>152</v>
      </c>
      <c r="AQ32" s="16" t="s">
        <v>152</v>
      </c>
      <c r="AR32" s="16" t="s">
        <v>152</v>
      </c>
      <c r="AS32" s="16" t="s">
        <v>152</v>
      </c>
      <c r="AT32" s="16" t="s">
        <v>152</v>
      </c>
      <c r="AU32" s="16" t="s">
        <v>152</v>
      </c>
      <c r="AV32" s="16" t="s">
        <v>152</v>
      </c>
      <c r="AW32" s="16" t="s">
        <v>152</v>
      </c>
      <c r="AX32" s="16" t="s">
        <v>152</v>
      </c>
    </row>
    <row r="33" spans="1:50" ht="15">
      <c r="A33" s="16">
        <v>2013</v>
      </c>
      <c r="B33" s="16">
        <v>39</v>
      </c>
      <c r="C33" s="16" t="s">
        <v>63</v>
      </c>
      <c r="D33" s="17" t="s">
        <v>151</v>
      </c>
      <c r="E33" s="31">
        <v>27880.7</v>
      </c>
      <c r="F33" s="31">
        <v>19044.5</v>
      </c>
      <c r="G33" s="31">
        <v>39781.6</v>
      </c>
      <c r="H33" s="31">
        <v>52156.1</v>
      </c>
      <c r="I33" s="31">
        <v>138862.9</v>
      </c>
      <c r="J33" s="31">
        <v>1502.2836351081794</v>
      </c>
      <c r="K33" s="31">
        <v>7045.87652</v>
      </c>
      <c r="L33" s="31">
        <v>10710.21486</v>
      </c>
      <c r="M33" s="31">
        <v>725.296</v>
      </c>
      <c r="N33" s="31">
        <v>2604.059</v>
      </c>
      <c r="O33" s="31">
        <v>0</v>
      </c>
      <c r="P33" s="31">
        <v>22587.730015108176</v>
      </c>
      <c r="Q33" s="31">
        <v>0</v>
      </c>
      <c r="R33" s="31">
        <v>116275.16998489182</v>
      </c>
      <c r="S33" s="37">
        <f t="shared" si="0"/>
        <v>0.8373379065602967</v>
      </c>
      <c r="T33" s="31">
        <v>4305.8528</v>
      </c>
      <c r="U33" s="31">
        <v>120581.02278489181</v>
      </c>
      <c r="V33" s="31">
        <v>54458.263309069414</v>
      </c>
      <c r="W33" s="31">
        <v>4718.865</v>
      </c>
      <c r="X33" s="31">
        <v>21255.804</v>
      </c>
      <c r="Y33" s="31">
        <v>9588.901481445842</v>
      </c>
      <c r="Z33" s="31">
        <v>16017.681476199848</v>
      </c>
      <c r="AA33" s="31">
        <v>106039.51526671511</v>
      </c>
      <c r="AB33" s="32">
        <v>14541.507518176702</v>
      </c>
      <c r="AC33" s="32">
        <v>0</v>
      </c>
      <c r="AD33" s="32">
        <v>0</v>
      </c>
      <c r="AE33" s="32">
        <v>14541.507518176702</v>
      </c>
      <c r="AF33" s="20">
        <v>2.1732730375507487</v>
      </c>
      <c r="AG33" s="20">
        <v>7.582459693446454</v>
      </c>
      <c r="AH33" s="16">
        <v>1.7703069294566058</v>
      </c>
      <c r="AI33" s="16">
        <v>6835</v>
      </c>
      <c r="AJ33" s="16">
        <v>14027.426225534751</v>
      </c>
      <c r="AK33" s="16" t="s">
        <v>152</v>
      </c>
      <c r="AL33" s="16" t="s">
        <v>152</v>
      </c>
      <c r="AM33" s="16" t="s">
        <v>152</v>
      </c>
      <c r="AN33" s="16" t="s">
        <v>152</v>
      </c>
      <c r="AO33" s="16" t="s">
        <v>152</v>
      </c>
      <c r="AP33" s="16" t="s">
        <v>152</v>
      </c>
      <c r="AQ33" s="16" t="s">
        <v>152</v>
      </c>
      <c r="AR33" s="16" t="s">
        <v>152</v>
      </c>
      <c r="AS33" s="16" t="s">
        <v>152</v>
      </c>
      <c r="AT33" s="16" t="s">
        <v>152</v>
      </c>
      <c r="AU33" s="16" t="s">
        <v>152</v>
      </c>
      <c r="AV33" s="16" t="s">
        <v>152</v>
      </c>
      <c r="AW33" s="16" t="s">
        <v>152</v>
      </c>
      <c r="AX33" s="16" t="s">
        <v>152</v>
      </c>
    </row>
    <row r="34" spans="1:50" ht="15">
      <c r="A34" s="16">
        <v>2013</v>
      </c>
      <c r="B34" s="16">
        <v>40</v>
      </c>
      <c r="C34" s="16" t="s">
        <v>63</v>
      </c>
      <c r="D34" s="17" t="s">
        <v>151</v>
      </c>
      <c r="E34" s="31">
        <v>74333.1</v>
      </c>
      <c r="F34" s="31">
        <v>36626.6</v>
      </c>
      <c r="G34" s="31">
        <v>70359</v>
      </c>
      <c r="H34" s="31">
        <v>66934</v>
      </c>
      <c r="I34" s="31">
        <v>248252.7</v>
      </c>
      <c r="J34" s="31">
        <v>16923.783000000003</v>
      </c>
      <c r="K34" s="31">
        <v>3958</v>
      </c>
      <c r="L34" s="31">
        <v>26082.75859</v>
      </c>
      <c r="M34" s="31">
        <v>0</v>
      </c>
      <c r="N34" s="31">
        <v>4008.6</v>
      </c>
      <c r="O34" s="31">
        <v>113</v>
      </c>
      <c r="P34" s="31">
        <v>51086.14159000001</v>
      </c>
      <c r="Q34" s="31">
        <v>203.834</v>
      </c>
      <c r="R34" s="31">
        <v>197370.39241</v>
      </c>
      <c r="S34" s="37">
        <f t="shared" si="0"/>
        <v>0.7950382509837758</v>
      </c>
      <c r="T34" s="31">
        <v>2225.751</v>
      </c>
      <c r="U34" s="31">
        <v>199596.14341</v>
      </c>
      <c r="V34" s="31">
        <v>99238.3635961049</v>
      </c>
      <c r="W34" s="31">
        <v>0</v>
      </c>
      <c r="X34" s="31">
        <v>34399</v>
      </c>
      <c r="Y34" s="31">
        <v>12803.2</v>
      </c>
      <c r="Z34" s="31">
        <v>33308.6</v>
      </c>
      <c r="AA34" s="31">
        <v>179749.16359610492</v>
      </c>
      <c r="AB34" s="32">
        <v>19846.979813895072</v>
      </c>
      <c r="AC34" s="32">
        <v>0</v>
      </c>
      <c r="AD34" s="32">
        <v>0</v>
      </c>
      <c r="AE34" s="32">
        <v>19846.979813895072</v>
      </c>
      <c r="AF34" s="20">
        <v>1.6256030050798131</v>
      </c>
      <c r="AG34" s="20">
        <v>7.476291563467278</v>
      </c>
      <c r="AH34" s="16">
        <v>2.5531914893617023</v>
      </c>
      <c r="AI34" s="16">
        <v>14013</v>
      </c>
      <c r="AJ34" s="16">
        <v>24042.53642804272</v>
      </c>
      <c r="AK34" s="16" t="s">
        <v>152</v>
      </c>
      <c r="AL34" s="16" t="s">
        <v>152</v>
      </c>
      <c r="AM34" s="16" t="s">
        <v>152</v>
      </c>
      <c r="AN34" s="16" t="s">
        <v>152</v>
      </c>
      <c r="AO34" s="16" t="s">
        <v>152</v>
      </c>
      <c r="AP34" s="16" t="s">
        <v>152</v>
      </c>
      <c r="AQ34" s="16" t="s">
        <v>152</v>
      </c>
      <c r="AR34" s="16" t="s">
        <v>152</v>
      </c>
      <c r="AS34" s="16" t="s">
        <v>152</v>
      </c>
      <c r="AT34" s="16" t="s">
        <v>152</v>
      </c>
      <c r="AU34" s="16" t="s">
        <v>152</v>
      </c>
      <c r="AV34" s="16" t="s">
        <v>152</v>
      </c>
      <c r="AW34" s="16" t="s">
        <v>152</v>
      </c>
      <c r="AX34" s="16" t="s">
        <v>152</v>
      </c>
    </row>
    <row r="35" spans="1:50" ht="15">
      <c r="A35" s="16">
        <v>2013</v>
      </c>
      <c r="B35" s="16">
        <v>43</v>
      </c>
      <c r="C35" s="16" t="s">
        <v>63</v>
      </c>
      <c r="D35" s="17" t="s">
        <v>151</v>
      </c>
      <c r="E35" s="31">
        <v>89775.8</v>
      </c>
      <c r="F35" s="31">
        <v>37558.1</v>
      </c>
      <c r="G35" s="31">
        <v>128757</v>
      </c>
      <c r="H35" s="31">
        <v>120721.9</v>
      </c>
      <c r="I35" s="31">
        <v>376812.8</v>
      </c>
      <c r="J35" s="31">
        <v>11135.300000000003</v>
      </c>
      <c r="K35" s="31">
        <v>25709.000000000007</v>
      </c>
      <c r="L35" s="31">
        <v>16812.614</v>
      </c>
      <c r="M35" s="31">
        <v>0</v>
      </c>
      <c r="N35" s="31">
        <v>0</v>
      </c>
      <c r="O35" s="31">
        <v>16936.998</v>
      </c>
      <c r="P35" s="31">
        <v>70593.91200000001</v>
      </c>
      <c r="Q35" s="31">
        <v>1851.435</v>
      </c>
      <c r="R35" s="31">
        <v>308070.323</v>
      </c>
      <c r="S35" s="37">
        <f t="shared" si="0"/>
        <v>0.8175686255880904</v>
      </c>
      <c r="T35" s="31">
        <v>1904.4654400000286</v>
      </c>
      <c r="U35" s="31">
        <v>309974.78844</v>
      </c>
      <c r="V35" s="31">
        <v>152654.16012000002</v>
      </c>
      <c r="W35" s="31">
        <v>8156.26</v>
      </c>
      <c r="X35" s="31">
        <v>60661.692</v>
      </c>
      <c r="Y35" s="31">
        <v>25673.239943129447</v>
      </c>
      <c r="Z35" s="31">
        <v>59909.809056870545</v>
      </c>
      <c r="AA35" s="31">
        <v>307055.16112</v>
      </c>
      <c r="AB35" s="32">
        <v>2919.6273199999705</v>
      </c>
      <c r="AC35" s="32">
        <v>0</v>
      </c>
      <c r="AD35" s="32">
        <v>0</v>
      </c>
      <c r="AE35" s="32">
        <v>2919.6273199999705</v>
      </c>
      <c r="AF35" s="20">
        <v>2.141428565947838</v>
      </c>
      <c r="AG35" s="20">
        <v>9.411605962722303</v>
      </c>
      <c r="AH35" s="16">
        <v>0.9069088308476242</v>
      </c>
      <c r="AI35" s="16">
        <v>18921</v>
      </c>
      <c r="AJ35" s="16">
        <v>32625.193969966982</v>
      </c>
      <c r="AK35" s="16" t="s">
        <v>152</v>
      </c>
      <c r="AL35" s="16" t="s">
        <v>152</v>
      </c>
      <c r="AM35" s="16" t="s">
        <v>152</v>
      </c>
      <c r="AN35" s="16" t="s">
        <v>152</v>
      </c>
      <c r="AO35" s="16" t="s">
        <v>152</v>
      </c>
      <c r="AP35" s="16" t="s">
        <v>152</v>
      </c>
      <c r="AQ35" s="16" t="s">
        <v>152</v>
      </c>
      <c r="AR35" s="16" t="s">
        <v>152</v>
      </c>
      <c r="AS35" s="16" t="s">
        <v>152</v>
      </c>
      <c r="AT35" s="16" t="s">
        <v>152</v>
      </c>
      <c r="AU35" s="16" t="s">
        <v>152</v>
      </c>
      <c r="AV35" s="16" t="s">
        <v>152</v>
      </c>
      <c r="AW35" s="16" t="s">
        <v>152</v>
      </c>
      <c r="AX35" s="16" t="s">
        <v>152</v>
      </c>
    </row>
    <row r="36" spans="1:50" ht="15">
      <c r="A36" s="16">
        <v>2013</v>
      </c>
      <c r="B36" s="16">
        <v>44</v>
      </c>
      <c r="C36" s="16" t="s">
        <v>63</v>
      </c>
      <c r="D36" s="17" t="s">
        <v>151</v>
      </c>
      <c r="E36" s="31">
        <v>85569</v>
      </c>
      <c r="F36" s="31">
        <v>43896.9</v>
      </c>
      <c r="G36" s="31">
        <v>117778.6</v>
      </c>
      <c r="H36" s="31">
        <v>173893.2</v>
      </c>
      <c r="I36" s="31">
        <v>421137.7</v>
      </c>
      <c r="J36" s="31">
        <v>8506.599999999999</v>
      </c>
      <c r="K36" s="31">
        <v>4628.9</v>
      </c>
      <c r="L36" s="31">
        <v>16552.594000000012</v>
      </c>
      <c r="M36" s="31">
        <v>14165.62</v>
      </c>
      <c r="N36" s="31">
        <v>3052.501</v>
      </c>
      <c r="O36" s="31">
        <v>21259.693</v>
      </c>
      <c r="P36" s="31">
        <v>68165.90800000001</v>
      </c>
      <c r="Q36" s="31">
        <v>0</v>
      </c>
      <c r="R36" s="31">
        <v>352971.792</v>
      </c>
      <c r="S36" s="37">
        <f t="shared" si="0"/>
        <v>0.8381386705583471</v>
      </c>
      <c r="T36" s="31">
        <v>7062.683000000003</v>
      </c>
      <c r="U36" s="31">
        <v>360034.47500000003</v>
      </c>
      <c r="V36" s="31">
        <v>165654.62790999998</v>
      </c>
      <c r="W36" s="31">
        <v>0</v>
      </c>
      <c r="X36" s="31">
        <v>80723.211</v>
      </c>
      <c r="Y36" s="31">
        <v>26855.421000000002</v>
      </c>
      <c r="Z36" s="31">
        <v>57279.352000000006</v>
      </c>
      <c r="AA36" s="31">
        <v>330512.61191000004</v>
      </c>
      <c r="AB36" s="32">
        <v>29521.86309</v>
      </c>
      <c r="AC36" s="32">
        <v>0</v>
      </c>
      <c r="AD36" s="32">
        <v>0</v>
      </c>
      <c r="AE36" s="32">
        <v>29521.86309</v>
      </c>
      <c r="AF36" s="20">
        <v>2.1970465875296306</v>
      </c>
      <c r="AG36" s="20">
        <v>9.289232211050525</v>
      </c>
      <c r="AH36" s="16">
        <v>0.9266956292483867</v>
      </c>
      <c r="AI36" s="16">
        <v>17180</v>
      </c>
      <c r="AJ36" s="16">
        <v>35580.18725571386</v>
      </c>
      <c r="AK36" s="16" t="s">
        <v>152</v>
      </c>
      <c r="AL36" s="16" t="s">
        <v>152</v>
      </c>
      <c r="AM36" s="16" t="s">
        <v>152</v>
      </c>
      <c r="AN36" s="16" t="s">
        <v>152</v>
      </c>
      <c r="AO36" s="16" t="s">
        <v>152</v>
      </c>
      <c r="AP36" s="16" t="s">
        <v>152</v>
      </c>
      <c r="AQ36" s="16" t="s">
        <v>152</v>
      </c>
      <c r="AR36" s="16" t="s">
        <v>152</v>
      </c>
      <c r="AS36" s="16" t="s">
        <v>152</v>
      </c>
      <c r="AT36" s="16" t="s">
        <v>152</v>
      </c>
      <c r="AU36" s="16" t="s">
        <v>152</v>
      </c>
      <c r="AV36" s="16" t="s">
        <v>152</v>
      </c>
      <c r="AW36" s="16" t="s">
        <v>152</v>
      </c>
      <c r="AX36" s="16" t="s">
        <v>152</v>
      </c>
    </row>
    <row r="37" spans="1:50" ht="15">
      <c r="A37" s="16">
        <v>2013</v>
      </c>
      <c r="B37" s="16">
        <v>45</v>
      </c>
      <c r="C37" s="16" t="s">
        <v>63</v>
      </c>
      <c r="D37" s="17" t="s">
        <v>151</v>
      </c>
      <c r="E37" s="31">
        <v>1889.7</v>
      </c>
      <c r="F37" s="31">
        <v>4234</v>
      </c>
      <c r="G37" s="31">
        <v>2531.7</v>
      </c>
      <c r="H37" s="31">
        <v>9320.2</v>
      </c>
      <c r="I37" s="31">
        <v>17975.6</v>
      </c>
      <c r="J37" s="31">
        <v>865.184</v>
      </c>
      <c r="K37" s="31">
        <v>630.083</v>
      </c>
      <c r="L37" s="31">
        <v>1385.4634800000001</v>
      </c>
      <c r="M37" s="31">
        <v>760.97</v>
      </c>
      <c r="N37" s="31">
        <v>419.28252000000003</v>
      </c>
      <c r="O37" s="31">
        <v>0</v>
      </c>
      <c r="P37" s="31">
        <v>4060.9830000000006</v>
      </c>
      <c r="Q37" s="31">
        <v>0</v>
      </c>
      <c r="R37" s="31">
        <v>13914.616999999998</v>
      </c>
      <c r="S37" s="37">
        <f t="shared" si="0"/>
        <v>0.7740835910901444</v>
      </c>
      <c r="T37" s="31">
        <v>90.95100000000001</v>
      </c>
      <c r="U37" s="31">
        <v>14005.567999999997</v>
      </c>
      <c r="V37" s="31">
        <v>10343.281</v>
      </c>
      <c r="W37" s="31">
        <v>289.926</v>
      </c>
      <c r="X37" s="31">
        <v>360.757</v>
      </c>
      <c r="Y37" s="31">
        <v>1195.7399</v>
      </c>
      <c r="Z37" s="31">
        <v>2114.133100000002</v>
      </c>
      <c r="AA37" s="31">
        <v>14303.837000000003</v>
      </c>
      <c r="AB37" s="32">
        <v>-298.2690000000057</v>
      </c>
      <c r="AC37" s="32">
        <v>0</v>
      </c>
      <c r="AD37" s="32">
        <v>0</v>
      </c>
      <c r="AE37" s="32">
        <v>-298.2690000000057</v>
      </c>
      <c r="AF37" s="20">
        <v>3.5112525105686316</v>
      </c>
      <c r="AG37" s="20">
        <v>11.926376465148994</v>
      </c>
      <c r="AH37" s="16">
        <v>2.789772000407282</v>
      </c>
      <c r="AI37" s="16">
        <v>297</v>
      </c>
      <c r="AJ37" s="16">
        <v>1207.4802551228117</v>
      </c>
      <c r="AK37" s="16" t="s">
        <v>152</v>
      </c>
      <c r="AL37" s="16" t="s">
        <v>152</v>
      </c>
      <c r="AM37" s="16" t="s">
        <v>152</v>
      </c>
      <c r="AN37" s="16" t="s">
        <v>152</v>
      </c>
      <c r="AO37" s="16" t="s">
        <v>152</v>
      </c>
      <c r="AP37" s="16" t="s">
        <v>152</v>
      </c>
      <c r="AQ37" s="16" t="s">
        <v>152</v>
      </c>
      <c r="AR37" s="16" t="s">
        <v>152</v>
      </c>
      <c r="AS37" s="16" t="s">
        <v>152</v>
      </c>
      <c r="AT37" s="16" t="s">
        <v>152</v>
      </c>
      <c r="AU37" s="16" t="s">
        <v>152</v>
      </c>
      <c r="AV37" s="16" t="s">
        <v>152</v>
      </c>
      <c r="AW37" s="16" t="s">
        <v>152</v>
      </c>
      <c r="AX37" s="16" t="s">
        <v>152</v>
      </c>
    </row>
    <row r="38" spans="1:50" ht="15">
      <c r="A38" s="16">
        <v>2013</v>
      </c>
      <c r="B38" s="16">
        <v>48</v>
      </c>
      <c r="C38" s="16" t="s">
        <v>63</v>
      </c>
      <c r="D38" s="17" t="s">
        <v>151</v>
      </c>
      <c r="E38" s="31">
        <v>77586.1</v>
      </c>
      <c r="F38" s="31">
        <v>29090.4</v>
      </c>
      <c r="G38" s="31">
        <v>92857.5</v>
      </c>
      <c r="H38" s="31">
        <v>79367.6</v>
      </c>
      <c r="I38" s="31">
        <v>278901.6</v>
      </c>
      <c r="J38" s="31">
        <v>10608.491999999998</v>
      </c>
      <c r="K38" s="31">
        <v>6093.352000000001</v>
      </c>
      <c r="L38" s="31">
        <v>29750.655</v>
      </c>
      <c r="M38" s="31">
        <v>0</v>
      </c>
      <c r="N38" s="31">
        <v>0</v>
      </c>
      <c r="O38" s="31">
        <v>0</v>
      </c>
      <c r="P38" s="31">
        <v>46452.498999999996</v>
      </c>
      <c r="Q38" s="31">
        <v>0</v>
      </c>
      <c r="R38" s="31">
        <v>232449.10099999997</v>
      </c>
      <c r="S38" s="37">
        <f t="shared" si="0"/>
        <v>0.8334448457807341</v>
      </c>
      <c r="T38" s="31">
        <v>99.73900000000026</v>
      </c>
      <c r="U38" s="31">
        <v>232548.83999999997</v>
      </c>
      <c r="V38" s="31">
        <v>110078.60631</v>
      </c>
      <c r="W38" s="31">
        <v>20495.501</v>
      </c>
      <c r="X38" s="31">
        <v>35121.709</v>
      </c>
      <c r="Y38" s="31">
        <v>18861.625999999997</v>
      </c>
      <c r="Z38" s="31">
        <v>29453.116000000005</v>
      </c>
      <c r="AA38" s="31">
        <v>214010.55831000002</v>
      </c>
      <c r="AB38" s="32">
        <v>18538.281689999945</v>
      </c>
      <c r="AC38" s="32">
        <v>0</v>
      </c>
      <c r="AD38" s="32">
        <v>0</v>
      </c>
      <c r="AE38" s="32">
        <v>18538.281689999945</v>
      </c>
      <c r="AF38" s="20">
        <v>1.8520623615832017</v>
      </c>
      <c r="AG38" s="20">
        <v>7.973369656757794</v>
      </c>
      <c r="AH38" s="16">
        <v>1.4220793186510667</v>
      </c>
      <c r="AI38" s="16">
        <v>16001</v>
      </c>
      <c r="AJ38" s="16">
        <v>26182.88103278738</v>
      </c>
      <c r="AK38" s="16" t="s">
        <v>152</v>
      </c>
      <c r="AL38" s="16" t="s">
        <v>152</v>
      </c>
      <c r="AM38" s="16" t="s">
        <v>152</v>
      </c>
      <c r="AN38" s="16" t="s">
        <v>152</v>
      </c>
      <c r="AO38" s="16" t="s">
        <v>152</v>
      </c>
      <c r="AP38" s="16" t="s">
        <v>152</v>
      </c>
      <c r="AQ38" s="16" t="s">
        <v>152</v>
      </c>
      <c r="AR38" s="16" t="s">
        <v>152</v>
      </c>
      <c r="AS38" s="16" t="s">
        <v>152</v>
      </c>
      <c r="AT38" s="16" t="s">
        <v>152</v>
      </c>
      <c r="AU38" s="16" t="s">
        <v>152</v>
      </c>
      <c r="AV38" s="16" t="s">
        <v>152</v>
      </c>
      <c r="AW38" s="16" t="s">
        <v>152</v>
      </c>
      <c r="AX38" s="16" t="s">
        <v>152</v>
      </c>
    </row>
    <row r="39" spans="1:50" ht="15">
      <c r="A39" s="16">
        <v>2013</v>
      </c>
      <c r="B39" s="16">
        <v>49</v>
      </c>
      <c r="C39" s="16" t="s">
        <v>63</v>
      </c>
      <c r="D39" s="17" t="s">
        <v>151</v>
      </c>
      <c r="E39" s="31">
        <v>43010.6</v>
      </c>
      <c r="F39" s="31">
        <v>36664</v>
      </c>
      <c r="G39" s="31">
        <v>96582.9</v>
      </c>
      <c r="H39" s="31">
        <v>113743.3</v>
      </c>
      <c r="I39" s="31">
        <v>290000.8</v>
      </c>
      <c r="J39" s="31">
        <v>12072.099999999999</v>
      </c>
      <c r="K39" s="31">
        <v>5568.3</v>
      </c>
      <c r="L39" s="31">
        <v>29872.4</v>
      </c>
      <c r="M39" s="31">
        <v>-2174.2</v>
      </c>
      <c r="N39" s="31">
        <v>4510.3</v>
      </c>
      <c r="O39" s="31">
        <v>-1394.3999999999999</v>
      </c>
      <c r="P39" s="31">
        <v>48454.50000000001</v>
      </c>
      <c r="Q39" s="31">
        <v>0</v>
      </c>
      <c r="R39" s="31">
        <v>241546.3</v>
      </c>
      <c r="S39" s="37">
        <f t="shared" si="0"/>
        <v>0.8329159781628188</v>
      </c>
      <c r="T39" s="31">
        <v>2938.4</v>
      </c>
      <c r="U39" s="31">
        <v>244484.69999999998</v>
      </c>
      <c r="V39" s="31">
        <v>106347.54095</v>
      </c>
      <c r="W39" s="31">
        <v>8344.8</v>
      </c>
      <c r="X39" s="31">
        <v>61656.9</v>
      </c>
      <c r="Y39" s="31">
        <v>13430.8</v>
      </c>
      <c r="Z39" s="31">
        <v>30266.699999999997</v>
      </c>
      <c r="AA39" s="31">
        <v>220046.74095</v>
      </c>
      <c r="AB39" s="32">
        <v>24437.959049999976</v>
      </c>
      <c r="AC39" s="32">
        <v>0</v>
      </c>
      <c r="AD39" s="32">
        <v>0</v>
      </c>
      <c r="AE39" s="32">
        <v>24437.959049999976</v>
      </c>
      <c r="AF39" s="20">
        <v>2.215085323950064</v>
      </c>
      <c r="AG39" s="20">
        <v>8.413759713125431</v>
      </c>
      <c r="AH39" s="16">
        <v>3.563053489195891</v>
      </c>
      <c r="AI39" s="16">
        <v>12589</v>
      </c>
      <c r="AJ39" s="16">
        <v>26153.223976761095</v>
      </c>
      <c r="AK39" s="16" t="s">
        <v>152</v>
      </c>
      <c r="AL39" s="16" t="s">
        <v>152</v>
      </c>
      <c r="AM39" s="16" t="s">
        <v>152</v>
      </c>
      <c r="AN39" s="16" t="s">
        <v>152</v>
      </c>
      <c r="AO39" s="16" t="s">
        <v>152</v>
      </c>
      <c r="AP39" s="16" t="s">
        <v>152</v>
      </c>
      <c r="AQ39" s="16" t="s">
        <v>152</v>
      </c>
      <c r="AR39" s="16" t="s">
        <v>152</v>
      </c>
      <c r="AS39" s="16" t="s">
        <v>152</v>
      </c>
      <c r="AT39" s="16" t="s">
        <v>152</v>
      </c>
      <c r="AU39" s="16" t="s">
        <v>152</v>
      </c>
      <c r="AV39" s="16" t="s">
        <v>152</v>
      </c>
      <c r="AW39" s="16" t="s">
        <v>152</v>
      </c>
      <c r="AX39" s="16" t="s">
        <v>152</v>
      </c>
    </row>
    <row r="40" spans="1:50" ht="15">
      <c r="A40" s="16">
        <v>2013</v>
      </c>
      <c r="B40" s="16">
        <v>51</v>
      </c>
      <c r="C40" s="16" t="s">
        <v>63</v>
      </c>
      <c r="D40" s="17" t="s">
        <v>151</v>
      </c>
      <c r="E40" s="31">
        <v>57028.2</v>
      </c>
      <c r="F40" s="31">
        <v>20663.4</v>
      </c>
      <c r="G40" s="31">
        <v>79227.7</v>
      </c>
      <c r="H40" s="31">
        <v>59935.2</v>
      </c>
      <c r="I40" s="31">
        <v>216854.5</v>
      </c>
      <c r="J40" s="31">
        <v>4276.039420000001</v>
      </c>
      <c r="K40" s="31">
        <v>15861.543000000001</v>
      </c>
      <c r="L40" s="31">
        <v>23114.264820000008</v>
      </c>
      <c r="M40" s="31">
        <v>0</v>
      </c>
      <c r="N40" s="31">
        <v>912.89025</v>
      </c>
      <c r="O40" s="31">
        <v>1635.896</v>
      </c>
      <c r="P40" s="31">
        <v>45800.63349000001</v>
      </c>
      <c r="Q40" s="31">
        <v>923.876</v>
      </c>
      <c r="R40" s="31">
        <v>171977.74250999998</v>
      </c>
      <c r="S40" s="37">
        <f t="shared" si="0"/>
        <v>0.793055908500861</v>
      </c>
      <c r="T40" s="31">
        <v>5842.39582</v>
      </c>
      <c r="U40" s="31">
        <v>177820.13833</v>
      </c>
      <c r="V40" s="31">
        <v>97656.6554922731</v>
      </c>
      <c r="W40" s="31">
        <v>0</v>
      </c>
      <c r="X40" s="31">
        <v>34705.354</v>
      </c>
      <c r="Y40" s="31">
        <v>10758.840788595147</v>
      </c>
      <c r="Z40" s="31">
        <v>30276.64167598127</v>
      </c>
      <c r="AA40" s="31">
        <v>173397.49195684952</v>
      </c>
      <c r="AB40" s="32">
        <v>4422.646373150463</v>
      </c>
      <c r="AC40" s="32">
        <v>0</v>
      </c>
      <c r="AD40" s="32">
        <v>0</v>
      </c>
      <c r="AE40" s="32">
        <v>4422.646373150463</v>
      </c>
      <c r="AF40" s="20">
        <v>2.1260300241904155</v>
      </c>
      <c r="AG40" s="20">
        <v>10.035043106379717</v>
      </c>
      <c r="AH40" s="16">
        <v>1.5893137424228538</v>
      </c>
      <c r="AI40" s="16">
        <v>10857</v>
      </c>
      <c r="AJ40" s="16">
        <v>17279.173279835955</v>
      </c>
      <c r="AK40" s="16" t="s">
        <v>152</v>
      </c>
      <c r="AL40" s="16" t="s">
        <v>152</v>
      </c>
      <c r="AM40" s="16" t="s">
        <v>152</v>
      </c>
      <c r="AN40" s="16" t="s">
        <v>152</v>
      </c>
      <c r="AO40" s="16" t="s">
        <v>152</v>
      </c>
      <c r="AP40" s="16" t="s">
        <v>152</v>
      </c>
      <c r="AQ40" s="16" t="s">
        <v>152</v>
      </c>
      <c r="AR40" s="16" t="s">
        <v>152</v>
      </c>
      <c r="AS40" s="16" t="s">
        <v>152</v>
      </c>
      <c r="AT40" s="16" t="s">
        <v>152</v>
      </c>
      <c r="AU40" s="16" t="s">
        <v>152</v>
      </c>
      <c r="AV40" s="16" t="s">
        <v>152</v>
      </c>
      <c r="AW40" s="16" t="s">
        <v>152</v>
      </c>
      <c r="AX40" s="16" t="s">
        <v>152</v>
      </c>
    </row>
    <row r="41" spans="1:50" ht="15">
      <c r="A41" s="16">
        <v>2013</v>
      </c>
      <c r="B41" s="16">
        <v>55</v>
      </c>
      <c r="C41" s="16" t="s">
        <v>63</v>
      </c>
      <c r="D41" s="17" t="s">
        <v>151</v>
      </c>
      <c r="E41" s="31">
        <v>33811.4</v>
      </c>
      <c r="F41" s="31">
        <v>15416.2</v>
      </c>
      <c r="G41" s="31">
        <v>44955.6</v>
      </c>
      <c r="H41" s="31">
        <v>27358.9</v>
      </c>
      <c r="I41" s="31">
        <v>121542.1</v>
      </c>
      <c r="J41" s="31">
        <v>11462.739249999999</v>
      </c>
      <c r="K41" s="31">
        <v>5836.0308</v>
      </c>
      <c r="L41" s="31">
        <v>7151.556800000001</v>
      </c>
      <c r="M41" s="31">
        <v>1227.568</v>
      </c>
      <c r="N41" s="31">
        <v>2458.48465</v>
      </c>
      <c r="O41" s="31">
        <v>246.50696</v>
      </c>
      <c r="P41" s="31">
        <v>28382.886459999998</v>
      </c>
      <c r="Q41" s="31">
        <v>5490.72</v>
      </c>
      <c r="R41" s="31">
        <v>98649.93354000001</v>
      </c>
      <c r="S41" s="37">
        <f t="shared" si="0"/>
        <v>0.8116523701663868</v>
      </c>
      <c r="T41" s="31">
        <v>118.37295000000006</v>
      </c>
      <c r="U41" s="31">
        <v>98768.30649000002</v>
      </c>
      <c r="V41" s="31">
        <v>57675.07835000002</v>
      </c>
      <c r="W41" s="31">
        <v>19176.270340000003</v>
      </c>
      <c r="X41" s="31">
        <v>15282.58093999999</v>
      </c>
      <c r="Y41" s="31">
        <v>4535.532031356404</v>
      </c>
      <c r="Z41" s="31">
        <v>5009.69392864359</v>
      </c>
      <c r="AA41" s="31">
        <v>101679.15559</v>
      </c>
      <c r="AB41" s="32">
        <v>-2910.8490999999776</v>
      </c>
      <c r="AC41" s="32">
        <v>0</v>
      </c>
      <c r="AD41" s="32">
        <v>0</v>
      </c>
      <c r="AE41" s="32">
        <v>-2910.8490999999776</v>
      </c>
      <c r="AF41" s="20">
        <v>2.1544014600791495</v>
      </c>
      <c r="AG41" s="20">
        <v>11.00259309943162</v>
      </c>
      <c r="AH41" s="16">
        <v>0.15872621354555974</v>
      </c>
      <c r="AI41" s="16">
        <v>5989</v>
      </c>
      <c r="AJ41" s="16">
        <v>9241.378202800664</v>
      </c>
      <c r="AK41" s="16" t="s">
        <v>152</v>
      </c>
      <c r="AL41" s="16" t="s">
        <v>152</v>
      </c>
      <c r="AM41" s="16" t="s">
        <v>152</v>
      </c>
      <c r="AN41" s="16" t="s">
        <v>152</v>
      </c>
      <c r="AO41" s="16" t="s">
        <v>152</v>
      </c>
      <c r="AP41" s="16" t="s">
        <v>152</v>
      </c>
      <c r="AQ41" s="16" t="s">
        <v>152</v>
      </c>
      <c r="AR41" s="16" t="s">
        <v>152</v>
      </c>
      <c r="AS41" s="16" t="s">
        <v>152</v>
      </c>
      <c r="AT41" s="16" t="s">
        <v>152</v>
      </c>
      <c r="AU41" s="16" t="s">
        <v>152</v>
      </c>
      <c r="AV41" s="16" t="s">
        <v>152</v>
      </c>
      <c r="AW41" s="16" t="s">
        <v>152</v>
      </c>
      <c r="AX41" s="16" t="s">
        <v>152</v>
      </c>
    </row>
    <row r="42" spans="1:50" ht="15">
      <c r="A42" s="16">
        <v>2013</v>
      </c>
      <c r="B42" s="16">
        <v>60</v>
      </c>
      <c r="C42" s="16" t="s">
        <v>63</v>
      </c>
      <c r="D42" s="17" t="s">
        <v>151</v>
      </c>
      <c r="E42" s="31">
        <v>6873.704</v>
      </c>
      <c r="F42" s="31">
        <v>8183.809</v>
      </c>
      <c r="G42" s="31">
        <v>12315.596</v>
      </c>
      <c r="H42" s="31">
        <v>18783.516</v>
      </c>
      <c r="I42" s="31">
        <v>46156.625</v>
      </c>
      <c r="J42" s="31">
        <v>4628.602</v>
      </c>
      <c r="K42" s="31">
        <v>1660.48</v>
      </c>
      <c r="L42" s="31">
        <v>2661.98942</v>
      </c>
      <c r="M42" s="31">
        <v>0</v>
      </c>
      <c r="N42" s="31">
        <v>584.4795799999999</v>
      </c>
      <c r="O42" s="31">
        <v>2040.947</v>
      </c>
      <c r="P42" s="31">
        <v>11576.498</v>
      </c>
      <c r="Q42" s="31">
        <v>2777.748</v>
      </c>
      <c r="R42" s="31">
        <v>37357.875</v>
      </c>
      <c r="S42" s="37">
        <f t="shared" si="0"/>
        <v>0.8093718940672113</v>
      </c>
      <c r="T42" s="31">
        <v>1717.0700000000002</v>
      </c>
      <c r="U42" s="31">
        <v>39074.945</v>
      </c>
      <c r="V42" s="31">
        <v>21445.776767791922</v>
      </c>
      <c r="W42" s="31">
        <v>1350.774</v>
      </c>
      <c r="X42" s="31">
        <v>4117.851000000001</v>
      </c>
      <c r="Y42" s="31">
        <v>1869.1000000000001</v>
      </c>
      <c r="Z42" s="31">
        <v>9067.666218997605</v>
      </c>
      <c r="AA42" s="31">
        <v>37851.16798678953</v>
      </c>
      <c r="AB42" s="32">
        <v>1223.7770132104706</v>
      </c>
      <c r="AC42" s="32">
        <v>0</v>
      </c>
      <c r="AD42" s="32">
        <v>0</v>
      </c>
      <c r="AE42" s="32">
        <v>1223.7770132104706</v>
      </c>
      <c r="AF42" s="20">
        <v>1.9069756737584709</v>
      </c>
      <c r="AG42" s="20">
        <v>6.824095082330834</v>
      </c>
      <c r="AH42" s="16">
        <v>1.048945800577471</v>
      </c>
      <c r="AI42" s="16">
        <v>2306</v>
      </c>
      <c r="AJ42" s="16">
        <v>5546.694108174868</v>
      </c>
      <c r="AK42" s="16" t="s">
        <v>152</v>
      </c>
      <c r="AL42" s="16" t="s">
        <v>152</v>
      </c>
      <c r="AM42" s="16" t="s">
        <v>152</v>
      </c>
      <c r="AN42" s="16" t="s">
        <v>152</v>
      </c>
      <c r="AO42" s="16" t="s">
        <v>152</v>
      </c>
      <c r="AP42" s="16" t="s">
        <v>152</v>
      </c>
      <c r="AQ42" s="16" t="s">
        <v>152</v>
      </c>
      <c r="AR42" s="16" t="s">
        <v>152</v>
      </c>
      <c r="AS42" s="16" t="s">
        <v>152</v>
      </c>
      <c r="AT42" s="16" t="s">
        <v>152</v>
      </c>
      <c r="AU42" s="16" t="s">
        <v>152</v>
      </c>
      <c r="AV42" s="16" t="s">
        <v>152</v>
      </c>
      <c r="AW42" s="16" t="s">
        <v>152</v>
      </c>
      <c r="AX42" s="16" t="s">
        <v>152</v>
      </c>
    </row>
    <row r="43" spans="1:50" ht="15">
      <c r="A43" s="16">
        <v>2013</v>
      </c>
      <c r="B43" s="16">
        <v>61</v>
      </c>
      <c r="C43" s="16" t="s">
        <v>63</v>
      </c>
      <c r="D43" s="17" t="s">
        <v>151</v>
      </c>
      <c r="E43" s="31">
        <v>12820.1</v>
      </c>
      <c r="F43" s="31">
        <v>23120</v>
      </c>
      <c r="G43" s="31">
        <v>25903.1</v>
      </c>
      <c r="H43" s="31">
        <v>37643.9</v>
      </c>
      <c r="I43" s="31">
        <v>99487.1</v>
      </c>
      <c r="J43" s="31">
        <v>3668</v>
      </c>
      <c r="K43" s="31">
        <v>3970.1</v>
      </c>
      <c r="L43" s="31">
        <v>8906.16</v>
      </c>
      <c r="M43" s="31">
        <v>1073</v>
      </c>
      <c r="N43" s="31">
        <v>743.94</v>
      </c>
      <c r="O43" s="31">
        <v>0</v>
      </c>
      <c r="P43" s="31">
        <v>18361.2</v>
      </c>
      <c r="Q43" s="31">
        <v>0</v>
      </c>
      <c r="R43" s="31">
        <v>81125.9</v>
      </c>
      <c r="S43" s="37">
        <f t="shared" si="0"/>
        <v>0.8154413989351382</v>
      </c>
      <c r="T43" s="31">
        <v>1917.695</v>
      </c>
      <c r="U43" s="31">
        <v>83043.59500000002</v>
      </c>
      <c r="V43" s="31">
        <v>36020.3440629124</v>
      </c>
      <c r="W43" s="31">
        <v>9886.169000000002</v>
      </c>
      <c r="X43" s="31">
        <v>18213.846999999998</v>
      </c>
      <c r="Y43" s="31">
        <v>5795.1002775213265</v>
      </c>
      <c r="Z43" s="31">
        <v>3905.7859757995175</v>
      </c>
      <c r="AA43" s="31">
        <v>73821.24631623324</v>
      </c>
      <c r="AB43" s="32">
        <v>9222.348683766773</v>
      </c>
      <c r="AC43" s="32">
        <v>0</v>
      </c>
      <c r="AD43" s="32">
        <v>0</v>
      </c>
      <c r="AE43" s="32">
        <v>9222.348683766773</v>
      </c>
      <c r="AF43" s="20">
        <v>2.458360888294456</v>
      </c>
      <c r="AG43" s="20">
        <v>9.310862625530007</v>
      </c>
      <c r="AH43" s="16">
        <v>2.1263170322541916</v>
      </c>
      <c r="AI43" s="16">
        <v>3086</v>
      </c>
      <c r="AJ43" s="16">
        <v>7928.507731799026</v>
      </c>
      <c r="AK43" s="16" t="s">
        <v>152</v>
      </c>
      <c r="AL43" s="16" t="s">
        <v>152</v>
      </c>
      <c r="AM43" s="16" t="s">
        <v>152</v>
      </c>
      <c r="AN43" s="16" t="s">
        <v>152</v>
      </c>
      <c r="AO43" s="16" t="s">
        <v>152</v>
      </c>
      <c r="AP43" s="16" t="s">
        <v>152</v>
      </c>
      <c r="AQ43" s="16" t="s">
        <v>152</v>
      </c>
      <c r="AR43" s="16" t="s">
        <v>152</v>
      </c>
      <c r="AS43" s="16" t="s">
        <v>152</v>
      </c>
      <c r="AT43" s="16" t="s">
        <v>152</v>
      </c>
      <c r="AU43" s="16" t="s">
        <v>152</v>
      </c>
      <c r="AV43" s="16" t="s">
        <v>152</v>
      </c>
      <c r="AW43" s="16" t="s">
        <v>152</v>
      </c>
      <c r="AX43" s="16" t="s">
        <v>152</v>
      </c>
    </row>
    <row r="44" spans="1:50" ht="15">
      <c r="A44" s="16">
        <v>2013</v>
      </c>
      <c r="B44" s="16" t="s">
        <v>159</v>
      </c>
      <c r="C44" s="16" t="s">
        <v>63</v>
      </c>
      <c r="D44" s="17" t="s">
        <v>151</v>
      </c>
      <c r="E44" s="31">
        <v>35573</v>
      </c>
      <c r="F44" s="31">
        <v>13263.1</v>
      </c>
      <c r="G44" s="31">
        <v>56550.9</v>
      </c>
      <c r="H44" s="31">
        <v>39596.3</v>
      </c>
      <c r="I44" s="31">
        <v>144983.3</v>
      </c>
      <c r="J44" s="31">
        <v>9151.029379999996</v>
      </c>
      <c r="K44" s="31">
        <v>771.8</v>
      </c>
      <c r="L44" s="31">
        <v>8900.815999999999</v>
      </c>
      <c r="M44" s="31">
        <v>5451.21</v>
      </c>
      <c r="N44" s="31">
        <v>3487.143</v>
      </c>
      <c r="O44" s="31">
        <v>10600</v>
      </c>
      <c r="P44" s="31">
        <v>38361.99837999999</v>
      </c>
      <c r="Q44" s="31">
        <v>0</v>
      </c>
      <c r="R44" s="31">
        <v>106621.30162</v>
      </c>
      <c r="S44" s="37">
        <f t="shared" si="0"/>
        <v>0.7354040197733118</v>
      </c>
      <c r="T44" s="31">
        <v>114.36899999999991</v>
      </c>
      <c r="U44" s="31">
        <v>106735.67062</v>
      </c>
      <c r="V44" s="31">
        <v>54340.87403590762</v>
      </c>
      <c r="W44" s="31">
        <v>4435.630440000001</v>
      </c>
      <c r="X44" s="31">
        <v>22285.21224</v>
      </c>
      <c r="Y44" s="31">
        <v>6930.6903878905105</v>
      </c>
      <c r="Z44" s="31">
        <v>29490.03584355417</v>
      </c>
      <c r="AA44" s="31">
        <v>117482.4429473523</v>
      </c>
      <c r="AB44" s="32">
        <v>-10746.7723273523</v>
      </c>
      <c r="AC44" s="32">
        <v>0</v>
      </c>
      <c r="AD44" s="32">
        <v>0</v>
      </c>
      <c r="AE44" s="32">
        <v>-10746.7723273523</v>
      </c>
      <c r="AF44" s="20">
        <v>2.373899663123067</v>
      </c>
      <c r="AG44" s="20">
        <v>8.72380553897309</v>
      </c>
      <c r="AH44" s="16">
        <v>0.9657628308018626</v>
      </c>
      <c r="AI44" s="16">
        <v>8655</v>
      </c>
      <c r="AJ44" s="16">
        <v>13621.117446178463</v>
      </c>
      <c r="AK44" s="16" t="s">
        <v>152</v>
      </c>
      <c r="AL44" s="16" t="s">
        <v>152</v>
      </c>
      <c r="AM44" s="16" t="s">
        <v>152</v>
      </c>
      <c r="AN44" s="16" t="s">
        <v>152</v>
      </c>
      <c r="AO44" s="16" t="s">
        <v>152</v>
      </c>
      <c r="AP44" s="16" t="s">
        <v>152</v>
      </c>
      <c r="AQ44" s="16" t="s">
        <v>152</v>
      </c>
      <c r="AR44" s="16" t="s">
        <v>152</v>
      </c>
      <c r="AS44" s="16" t="s">
        <v>152</v>
      </c>
      <c r="AT44" s="16" t="s">
        <v>152</v>
      </c>
      <c r="AU44" s="16" t="s">
        <v>152</v>
      </c>
      <c r="AV44" s="16" t="s">
        <v>152</v>
      </c>
      <c r="AW44" s="16" t="s">
        <v>152</v>
      </c>
      <c r="AX44" s="16" t="s">
        <v>152</v>
      </c>
    </row>
    <row r="45" spans="1:50" ht="15">
      <c r="A45" s="16">
        <v>2013</v>
      </c>
      <c r="B45" s="16">
        <v>63</v>
      </c>
      <c r="C45" s="16" t="s">
        <v>63</v>
      </c>
      <c r="D45" s="17" t="s">
        <v>151</v>
      </c>
      <c r="E45" s="31">
        <v>72417.1</v>
      </c>
      <c r="F45" s="31">
        <v>27218.6</v>
      </c>
      <c r="G45" s="31">
        <v>133487.9</v>
      </c>
      <c r="H45" s="31">
        <v>104537.9</v>
      </c>
      <c r="I45" s="31">
        <v>337661.5</v>
      </c>
      <c r="J45" s="31">
        <v>10958.65088</v>
      </c>
      <c r="K45" s="31">
        <v>6346.816839999999</v>
      </c>
      <c r="L45" s="31">
        <v>50642.07613000003</v>
      </c>
      <c r="M45" s="31">
        <v>15839</v>
      </c>
      <c r="N45" s="31">
        <v>2317.965</v>
      </c>
      <c r="O45" s="31">
        <v>0</v>
      </c>
      <c r="P45" s="31">
        <v>86104.50885000003</v>
      </c>
      <c r="Q45" s="31">
        <v>0</v>
      </c>
      <c r="R45" s="31">
        <v>251556.99114999996</v>
      </c>
      <c r="S45" s="37">
        <f t="shared" si="0"/>
        <v>0.744997552726621</v>
      </c>
      <c r="T45" s="31">
        <v>135.50067000000126</v>
      </c>
      <c r="U45" s="31">
        <v>251692.49181999997</v>
      </c>
      <c r="V45" s="31">
        <v>113075.22765350851</v>
      </c>
      <c r="W45" s="31">
        <v>12448</v>
      </c>
      <c r="X45" s="31">
        <v>66289</v>
      </c>
      <c r="Y45" s="31">
        <v>17039.22986372056</v>
      </c>
      <c r="Z45" s="31">
        <v>75211.95877749003</v>
      </c>
      <c r="AA45" s="31">
        <v>284063.4162947191</v>
      </c>
      <c r="AB45" s="32">
        <v>-32370.924474719126</v>
      </c>
      <c r="AC45" s="32">
        <v>0</v>
      </c>
      <c r="AD45" s="32">
        <v>0</v>
      </c>
      <c r="AE45" s="32">
        <v>-32370.924474719126</v>
      </c>
      <c r="AF45" s="20">
        <v>2.7274155445935597</v>
      </c>
      <c r="AG45" s="20">
        <v>11.414128040268704</v>
      </c>
      <c r="AH45" s="16">
        <v>1.070911038490645</v>
      </c>
      <c r="AI45" s="16">
        <v>15176</v>
      </c>
      <c r="AJ45" s="16">
        <v>24886.96692163862</v>
      </c>
      <c r="AK45" s="16" t="s">
        <v>152</v>
      </c>
      <c r="AL45" s="16" t="s">
        <v>152</v>
      </c>
      <c r="AM45" s="16" t="s">
        <v>152</v>
      </c>
      <c r="AN45" s="16" t="s">
        <v>152</v>
      </c>
      <c r="AO45" s="16" t="s">
        <v>152</v>
      </c>
      <c r="AP45" s="16" t="s">
        <v>152</v>
      </c>
      <c r="AQ45" s="16" t="s">
        <v>152</v>
      </c>
      <c r="AR45" s="16" t="s">
        <v>152</v>
      </c>
      <c r="AS45" s="16" t="s">
        <v>152</v>
      </c>
      <c r="AT45" s="16" t="s">
        <v>152</v>
      </c>
      <c r="AU45" s="16" t="s">
        <v>152</v>
      </c>
      <c r="AV45" s="16" t="s">
        <v>152</v>
      </c>
      <c r="AW45" s="16" t="s">
        <v>152</v>
      </c>
      <c r="AX45" s="16" t="s">
        <v>152</v>
      </c>
    </row>
    <row r="46" spans="1:50" ht="15">
      <c r="A46" s="16">
        <v>2013</v>
      </c>
      <c r="B46" s="16">
        <v>87</v>
      </c>
      <c r="C46" s="16" t="s">
        <v>63</v>
      </c>
      <c r="D46" s="17" t="s">
        <v>151</v>
      </c>
      <c r="E46" s="31">
        <v>0</v>
      </c>
      <c r="F46" s="31">
        <v>8468.4</v>
      </c>
      <c r="G46" s="31">
        <v>0</v>
      </c>
      <c r="H46" s="31">
        <v>4523.6</v>
      </c>
      <c r="I46" s="31">
        <v>12992</v>
      </c>
      <c r="J46" s="31">
        <v>2349.356</v>
      </c>
      <c r="K46" s="31">
        <v>1076.975</v>
      </c>
      <c r="L46" s="31">
        <v>176.51700000000005</v>
      </c>
      <c r="M46" s="31">
        <v>0</v>
      </c>
      <c r="N46" s="31">
        <v>0</v>
      </c>
      <c r="O46" s="31">
        <v>0</v>
      </c>
      <c r="P46" s="31">
        <v>3602.848</v>
      </c>
      <c r="Q46" s="31">
        <v>0</v>
      </c>
      <c r="R46" s="31">
        <v>9389.152</v>
      </c>
      <c r="S46" s="37">
        <f t="shared" si="0"/>
        <v>0.7226871921182266</v>
      </c>
      <c r="T46" s="31">
        <v>14.865000000000009</v>
      </c>
      <c r="U46" s="31">
        <v>9404.017</v>
      </c>
      <c r="V46" s="31">
        <v>4897.715</v>
      </c>
      <c r="W46" s="31">
        <v>580.023</v>
      </c>
      <c r="X46" s="31">
        <v>506.587</v>
      </c>
      <c r="Y46" s="31">
        <v>1662.8168212561382</v>
      </c>
      <c r="Z46" s="31">
        <v>3447.2449999999994</v>
      </c>
      <c r="AA46" s="31">
        <v>11094.386821256137</v>
      </c>
      <c r="AB46" s="32">
        <v>-1690.3698212561376</v>
      </c>
      <c r="AC46" s="32">
        <v>0</v>
      </c>
      <c r="AD46" s="32">
        <v>0</v>
      </c>
      <c r="AE46" s="32">
        <v>-1690.3698212561376</v>
      </c>
      <c r="AF46" s="20">
        <v>0</v>
      </c>
      <c r="AG46" s="20">
        <v>0</v>
      </c>
      <c r="AH46" s="16">
        <v>7.045350779463935</v>
      </c>
      <c r="AI46" s="16">
        <v>0</v>
      </c>
      <c r="AJ46" s="16">
        <v>0</v>
      </c>
      <c r="AK46" s="16" t="s">
        <v>152</v>
      </c>
      <c r="AL46" s="16" t="s">
        <v>152</v>
      </c>
      <c r="AM46" s="16" t="s">
        <v>152</v>
      </c>
      <c r="AN46" s="16" t="s">
        <v>152</v>
      </c>
      <c r="AO46" s="16" t="s">
        <v>152</v>
      </c>
      <c r="AP46" s="16" t="s">
        <v>152</v>
      </c>
      <c r="AQ46" s="16" t="s">
        <v>152</v>
      </c>
      <c r="AR46" s="16" t="s">
        <v>152</v>
      </c>
      <c r="AS46" s="16" t="s">
        <v>152</v>
      </c>
      <c r="AT46" s="16" t="s">
        <v>152</v>
      </c>
      <c r="AU46" s="16" t="s">
        <v>152</v>
      </c>
      <c r="AV46" s="16" t="s">
        <v>152</v>
      </c>
      <c r="AW46" s="16" t="s">
        <v>152</v>
      </c>
      <c r="AX46" s="16" t="s">
        <v>152</v>
      </c>
    </row>
    <row r="47" spans="1:50" ht="15">
      <c r="A47" s="16">
        <v>2013</v>
      </c>
      <c r="B47" s="16">
        <v>88</v>
      </c>
      <c r="C47" s="16" t="s">
        <v>63</v>
      </c>
      <c r="D47" s="17" t="s">
        <v>151</v>
      </c>
      <c r="E47" s="31">
        <v>0</v>
      </c>
      <c r="F47" s="31">
        <v>3168.9</v>
      </c>
      <c r="G47" s="31">
        <v>0</v>
      </c>
      <c r="H47" s="31">
        <v>1831</v>
      </c>
      <c r="I47" s="31">
        <v>4999.9</v>
      </c>
      <c r="J47" s="31">
        <v>88.953</v>
      </c>
      <c r="K47" s="31">
        <v>157.195</v>
      </c>
      <c r="L47" s="31">
        <v>649.659</v>
      </c>
      <c r="M47" s="31">
        <v>0</v>
      </c>
      <c r="N47" s="31">
        <v>68.274</v>
      </c>
      <c r="O47" s="31">
        <v>-3.091</v>
      </c>
      <c r="P47" s="31">
        <v>960.99</v>
      </c>
      <c r="Q47" s="31">
        <v>0</v>
      </c>
      <c r="R47" s="31">
        <v>4038.91</v>
      </c>
      <c r="S47" s="37">
        <f t="shared" si="0"/>
        <v>0.8077981559631193</v>
      </c>
      <c r="T47" s="31">
        <v>15.38566</v>
      </c>
      <c r="U47" s="31">
        <v>4054.2956599999998</v>
      </c>
      <c r="V47" s="31">
        <v>3357.70649</v>
      </c>
      <c r="W47" s="31">
        <v>1083.976</v>
      </c>
      <c r="X47" s="31">
        <v>557.95124</v>
      </c>
      <c r="Y47" s="31">
        <v>1148.30684</v>
      </c>
      <c r="Z47" s="31">
        <v>1414.8435100000002</v>
      </c>
      <c r="AA47" s="31">
        <v>7562.784080000001</v>
      </c>
      <c r="AB47" s="32">
        <v>-3508.4884200000015</v>
      </c>
      <c r="AC47" s="32">
        <v>0</v>
      </c>
      <c r="AD47" s="32">
        <v>0</v>
      </c>
      <c r="AE47" s="32">
        <v>-3508.4884200000015</v>
      </c>
      <c r="AF47" s="20">
        <v>0.5239561837358887</v>
      </c>
      <c r="AG47" s="20">
        <v>0</v>
      </c>
      <c r="AH47" s="16">
        <v>1.3355377816768583</v>
      </c>
      <c r="AI47" s="16">
        <v>0</v>
      </c>
      <c r="AJ47" s="16">
        <v>0</v>
      </c>
      <c r="AK47" s="16" t="s">
        <v>152</v>
      </c>
      <c r="AL47" s="16" t="s">
        <v>152</v>
      </c>
      <c r="AM47" s="16" t="s">
        <v>152</v>
      </c>
      <c r="AN47" s="16" t="s">
        <v>152</v>
      </c>
      <c r="AO47" s="16" t="s">
        <v>152</v>
      </c>
      <c r="AP47" s="16" t="s">
        <v>152</v>
      </c>
      <c r="AQ47" s="16" t="s">
        <v>152</v>
      </c>
      <c r="AR47" s="16" t="s">
        <v>152</v>
      </c>
      <c r="AS47" s="16" t="s">
        <v>152</v>
      </c>
      <c r="AT47" s="16" t="s">
        <v>152</v>
      </c>
      <c r="AU47" s="16" t="s">
        <v>152</v>
      </c>
      <c r="AV47" s="16" t="s">
        <v>152</v>
      </c>
      <c r="AW47" s="16" t="s">
        <v>152</v>
      </c>
      <c r="AX47" s="16" t="s">
        <v>152</v>
      </c>
    </row>
    <row r="48" spans="1:50" ht="15">
      <c r="A48" s="16">
        <v>2013</v>
      </c>
      <c r="B48" s="16">
        <v>333</v>
      </c>
      <c r="C48" s="16" t="s">
        <v>63</v>
      </c>
      <c r="D48" s="17" t="s">
        <v>151</v>
      </c>
      <c r="E48" s="31">
        <v>0</v>
      </c>
      <c r="F48" s="31">
        <v>0</v>
      </c>
      <c r="G48" s="31">
        <v>0</v>
      </c>
      <c r="H48" s="31">
        <v>13677.9</v>
      </c>
      <c r="I48" s="31">
        <v>13677.9</v>
      </c>
      <c r="J48" s="31">
        <v>2074.10489</v>
      </c>
      <c r="K48" s="31">
        <v>1021.15692</v>
      </c>
      <c r="L48" s="31">
        <v>249.8080000000009</v>
      </c>
      <c r="M48" s="31">
        <v>0</v>
      </c>
      <c r="N48" s="31">
        <v>591.027</v>
      </c>
      <c r="O48" s="31">
        <v>-70.36057000000001</v>
      </c>
      <c r="P48" s="31">
        <v>3865.736240000001</v>
      </c>
      <c r="Q48" s="31">
        <v>0</v>
      </c>
      <c r="R48" s="31">
        <v>9812.16376</v>
      </c>
      <c r="S48" s="37">
        <f t="shared" si="0"/>
        <v>0.7173735558821164</v>
      </c>
      <c r="T48" s="31">
        <v>7.168</v>
      </c>
      <c r="U48" s="31">
        <v>9819.33176</v>
      </c>
      <c r="V48" s="31">
        <v>4790.228150000001</v>
      </c>
      <c r="W48" s="31">
        <v>1854.8649999999998</v>
      </c>
      <c r="X48" s="31">
        <v>1030.992</v>
      </c>
      <c r="Y48" s="31">
        <v>344.7507499999999</v>
      </c>
      <c r="Z48" s="31">
        <v>2743.5612899999996</v>
      </c>
      <c r="AA48" s="31">
        <v>10764.39719</v>
      </c>
      <c r="AB48" s="32">
        <v>-945.0654300000006</v>
      </c>
      <c r="AC48" s="32">
        <v>0</v>
      </c>
      <c r="AD48" s="32">
        <v>0</v>
      </c>
      <c r="AE48" s="32">
        <v>-945.0654300000006</v>
      </c>
      <c r="AF48" s="20">
        <v>0</v>
      </c>
      <c r="AG48" s="20">
        <v>0</v>
      </c>
      <c r="AH48" s="16">
        <v>1.6241737488196413</v>
      </c>
      <c r="AI48" s="16">
        <v>0</v>
      </c>
      <c r="AJ48" s="16">
        <v>0</v>
      </c>
      <c r="AK48" s="16" t="s">
        <v>152</v>
      </c>
      <c r="AL48" s="16" t="s">
        <v>152</v>
      </c>
      <c r="AM48" s="16" t="s">
        <v>152</v>
      </c>
      <c r="AN48" s="16" t="s">
        <v>152</v>
      </c>
      <c r="AO48" s="16" t="s">
        <v>152</v>
      </c>
      <c r="AP48" s="16" t="s">
        <v>152</v>
      </c>
      <c r="AQ48" s="16" t="s">
        <v>152</v>
      </c>
      <c r="AR48" s="16" t="s">
        <v>152</v>
      </c>
      <c r="AS48" s="16" t="s">
        <v>152</v>
      </c>
      <c r="AT48" s="16" t="s">
        <v>152</v>
      </c>
      <c r="AU48" s="16" t="s">
        <v>152</v>
      </c>
      <c r="AV48" s="16" t="s">
        <v>152</v>
      </c>
      <c r="AW48" s="16" t="s">
        <v>152</v>
      </c>
      <c r="AX48" s="16" t="s">
        <v>152</v>
      </c>
    </row>
    <row r="49" spans="1:50" ht="15">
      <c r="A49" s="16">
        <v>2013</v>
      </c>
      <c r="B49" s="16">
        <v>2001</v>
      </c>
      <c r="C49" s="16" t="s">
        <v>63</v>
      </c>
      <c r="D49" s="17" t="s">
        <v>151</v>
      </c>
      <c r="E49" s="31">
        <v>33947</v>
      </c>
      <c r="F49" s="31">
        <v>7857.7</v>
      </c>
      <c r="G49" s="31">
        <v>35148.8</v>
      </c>
      <c r="H49" s="31">
        <v>38273.9</v>
      </c>
      <c r="I49" s="31">
        <v>115227.4</v>
      </c>
      <c r="J49" s="31">
        <v>2740.42565</v>
      </c>
      <c r="K49" s="31">
        <v>3248</v>
      </c>
      <c r="L49" s="31">
        <v>5365</v>
      </c>
      <c r="M49" s="31">
        <v>-440</v>
      </c>
      <c r="N49" s="31">
        <v>1802.5743500000003</v>
      </c>
      <c r="O49" s="31">
        <v>5489</v>
      </c>
      <c r="P49" s="31">
        <v>18205</v>
      </c>
      <c r="Q49" s="31">
        <v>0</v>
      </c>
      <c r="R49" s="31">
        <v>97022.4</v>
      </c>
      <c r="S49" s="37">
        <f t="shared" si="0"/>
        <v>0.8420080640542094</v>
      </c>
      <c r="T49" s="31">
        <v>705.3403000000005</v>
      </c>
      <c r="U49" s="31">
        <v>97727.74029999999</v>
      </c>
      <c r="V49" s="31">
        <v>52291.35635</v>
      </c>
      <c r="W49" s="31">
        <v>8068</v>
      </c>
      <c r="X49" s="31">
        <v>16165.16</v>
      </c>
      <c r="Y49" s="31">
        <v>4404.69331</v>
      </c>
      <c r="Z49" s="31">
        <v>17496.69015</v>
      </c>
      <c r="AA49" s="31">
        <v>98425.89981</v>
      </c>
      <c r="AB49" s="32">
        <v>-698.1595100000122</v>
      </c>
      <c r="AC49" s="32">
        <v>0</v>
      </c>
      <c r="AD49" s="32">
        <v>0</v>
      </c>
      <c r="AE49" s="32">
        <v>-698.1595100000122</v>
      </c>
      <c r="AF49" s="20">
        <v>1.4421342770757795</v>
      </c>
      <c r="AG49" s="20">
        <v>16.117082820104937</v>
      </c>
      <c r="AH49" s="16">
        <v>0.8382487181833566</v>
      </c>
      <c r="AI49" s="16">
        <v>3662</v>
      </c>
      <c r="AJ49" s="16">
        <v>6106.923124126212</v>
      </c>
      <c r="AK49" s="16" t="s">
        <v>152</v>
      </c>
      <c r="AL49" s="16" t="s">
        <v>152</v>
      </c>
      <c r="AM49" s="16" t="s">
        <v>152</v>
      </c>
      <c r="AN49" s="16" t="s">
        <v>152</v>
      </c>
      <c r="AO49" s="16" t="s">
        <v>152</v>
      </c>
      <c r="AP49" s="16" t="s">
        <v>152</v>
      </c>
      <c r="AQ49" s="16" t="s">
        <v>152</v>
      </c>
      <c r="AR49" s="16" t="s">
        <v>152</v>
      </c>
      <c r="AS49" s="16" t="s">
        <v>152</v>
      </c>
      <c r="AT49" s="16" t="s">
        <v>152</v>
      </c>
      <c r="AU49" s="16" t="s">
        <v>152</v>
      </c>
      <c r="AV49" s="16" t="s">
        <v>152</v>
      </c>
      <c r="AW49" s="16" t="s">
        <v>152</v>
      </c>
      <c r="AX49" s="16" t="s">
        <v>152</v>
      </c>
    </row>
    <row r="50" spans="1:50" ht="15">
      <c r="A50" s="16">
        <v>2013</v>
      </c>
      <c r="B50" s="16">
        <v>2004</v>
      </c>
      <c r="C50" s="16" t="s">
        <v>63</v>
      </c>
      <c r="D50" s="17" t="s">
        <v>151</v>
      </c>
      <c r="E50" s="31">
        <v>73867.9</v>
      </c>
      <c r="F50" s="31">
        <v>34988</v>
      </c>
      <c r="G50" s="31">
        <v>109077.6</v>
      </c>
      <c r="H50" s="31">
        <v>77803.3</v>
      </c>
      <c r="I50" s="31">
        <v>295736.8</v>
      </c>
      <c r="J50" s="31">
        <v>12220.05398</v>
      </c>
      <c r="K50" s="31">
        <v>7305.035</v>
      </c>
      <c r="L50" s="31">
        <v>28192.843960000013</v>
      </c>
      <c r="M50" s="31">
        <v>4197.426</v>
      </c>
      <c r="N50" s="31">
        <v>5923.529</v>
      </c>
      <c r="O50" s="31">
        <v>-1131.329</v>
      </c>
      <c r="P50" s="31">
        <v>56707.55894000002</v>
      </c>
      <c r="Q50" s="31">
        <v>0</v>
      </c>
      <c r="R50" s="31">
        <v>239029.24105999997</v>
      </c>
      <c r="S50" s="37">
        <f t="shared" si="0"/>
        <v>0.8082499068766551</v>
      </c>
      <c r="T50" s="31">
        <v>3998.131000000001</v>
      </c>
      <c r="U50" s="31">
        <v>243027.37205999997</v>
      </c>
      <c r="V50" s="31">
        <v>131309.86229000002</v>
      </c>
      <c r="W50" s="31">
        <v>0</v>
      </c>
      <c r="X50" s="31">
        <v>50750.274</v>
      </c>
      <c r="Y50" s="31">
        <v>14874.767</v>
      </c>
      <c r="Z50" s="31">
        <v>33318.563</v>
      </c>
      <c r="AA50" s="31">
        <v>230253.46629</v>
      </c>
      <c r="AB50" s="32">
        <v>12773.905769999954</v>
      </c>
      <c r="AC50" s="32">
        <v>0</v>
      </c>
      <c r="AD50" s="32">
        <v>0</v>
      </c>
      <c r="AE50" s="32">
        <v>12773.905769999954</v>
      </c>
      <c r="AF50" s="20">
        <v>2.1443300036283746</v>
      </c>
      <c r="AG50" s="20">
        <v>10.616946371552714</v>
      </c>
      <c r="AH50" s="16">
        <v>1.0407640949149461</v>
      </c>
      <c r="AI50" s="16">
        <v>13416</v>
      </c>
      <c r="AJ50" s="16">
        <v>21687.359944901622</v>
      </c>
      <c r="AK50" s="16" t="s">
        <v>152</v>
      </c>
      <c r="AL50" s="16" t="s">
        <v>152</v>
      </c>
      <c r="AM50" s="16" t="s">
        <v>152</v>
      </c>
      <c r="AN50" s="16" t="s">
        <v>152</v>
      </c>
      <c r="AO50" s="16" t="s">
        <v>152</v>
      </c>
      <c r="AP50" s="16" t="s">
        <v>152</v>
      </c>
      <c r="AQ50" s="16" t="s">
        <v>152</v>
      </c>
      <c r="AR50" s="16" t="s">
        <v>152</v>
      </c>
      <c r="AS50" s="16" t="s">
        <v>152</v>
      </c>
      <c r="AT50" s="16" t="s">
        <v>152</v>
      </c>
      <c r="AU50" s="16" t="s">
        <v>152</v>
      </c>
      <c r="AV50" s="16" t="s">
        <v>152</v>
      </c>
      <c r="AW50" s="16" t="s">
        <v>152</v>
      </c>
      <c r="AX50" s="16" t="s">
        <v>152</v>
      </c>
    </row>
    <row r="51" spans="1:50" ht="15">
      <c r="A51" s="16">
        <v>2013</v>
      </c>
      <c r="B51" s="16">
        <v>5050</v>
      </c>
      <c r="C51" s="16" t="s">
        <v>63</v>
      </c>
      <c r="D51" s="17" t="s">
        <v>151</v>
      </c>
      <c r="E51" s="31">
        <v>94865.4</v>
      </c>
      <c r="F51" s="31">
        <v>38246.7</v>
      </c>
      <c r="G51" s="31">
        <v>138972.2</v>
      </c>
      <c r="H51" s="31">
        <v>103105.5</v>
      </c>
      <c r="I51" s="31">
        <v>375189.8</v>
      </c>
      <c r="J51" s="31">
        <v>16425.886</v>
      </c>
      <c r="K51" s="31">
        <v>8938.285</v>
      </c>
      <c r="L51" s="31">
        <v>36920.338</v>
      </c>
      <c r="M51" s="31">
        <v>388.956</v>
      </c>
      <c r="N51" s="31">
        <v>5799.306</v>
      </c>
      <c r="O51" s="31">
        <v>0</v>
      </c>
      <c r="P51" s="31">
        <v>68472.77100000001</v>
      </c>
      <c r="Q51" s="31">
        <v>0</v>
      </c>
      <c r="R51" s="31">
        <v>306717.029</v>
      </c>
      <c r="S51" s="37">
        <f t="shared" si="0"/>
        <v>0.8174983141865797</v>
      </c>
      <c r="T51" s="31">
        <v>5247.336999999998</v>
      </c>
      <c r="U51" s="31">
        <v>311964.366</v>
      </c>
      <c r="V51" s="31">
        <v>156247.56157999998</v>
      </c>
      <c r="W51" s="31">
        <v>701.299</v>
      </c>
      <c r="X51" s="31">
        <v>51585.662</v>
      </c>
      <c r="Y51" s="31">
        <v>20809.007</v>
      </c>
      <c r="Z51" s="31">
        <v>53685.58699999999</v>
      </c>
      <c r="AA51" s="31">
        <v>283029.11658</v>
      </c>
      <c r="AB51" s="32">
        <v>28935.249420000007</v>
      </c>
      <c r="AC51" s="32">
        <v>0</v>
      </c>
      <c r="AD51" s="32">
        <v>0</v>
      </c>
      <c r="AE51" s="32">
        <v>28935.249420000007</v>
      </c>
      <c r="AF51" s="20">
        <v>1.983831427468214</v>
      </c>
      <c r="AG51" s="20">
        <v>8.497432875723362</v>
      </c>
      <c r="AH51" s="16">
        <v>2.582429475321587</v>
      </c>
      <c r="AI51" s="16">
        <v>20321</v>
      </c>
      <c r="AJ51" s="16">
        <v>32604.81601675693</v>
      </c>
      <c r="AK51" s="16" t="s">
        <v>152</v>
      </c>
      <c r="AL51" s="16" t="s">
        <v>152</v>
      </c>
      <c r="AM51" s="16" t="s">
        <v>152</v>
      </c>
      <c r="AN51" s="16" t="s">
        <v>152</v>
      </c>
      <c r="AO51" s="16" t="s">
        <v>152</v>
      </c>
      <c r="AP51" s="16" t="s">
        <v>152</v>
      </c>
      <c r="AQ51" s="16" t="s">
        <v>152</v>
      </c>
      <c r="AR51" s="16" t="s">
        <v>152</v>
      </c>
      <c r="AS51" s="16" t="s">
        <v>152</v>
      </c>
      <c r="AT51" s="16" t="s">
        <v>152</v>
      </c>
      <c r="AU51" s="16" t="s">
        <v>152</v>
      </c>
      <c r="AV51" s="16" t="s">
        <v>152</v>
      </c>
      <c r="AW51" s="16" t="s">
        <v>152</v>
      </c>
      <c r="AX51" s="16" t="s">
        <v>152</v>
      </c>
    </row>
    <row r="52" spans="1:50" ht="15">
      <c r="A52" s="16">
        <v>2013</v>
      </c>
      <c r="B52" s="16">
        <v>8992</v>
      </c>
      <c r="C52" s="16" t="s">
        <v>63</v>
      </c>
      <c r="D52" s="17" t="s">
        <v>151</v>
      </c>
      <c r="E52" s="31">
        <v>78677.5</v>
      </c>
      <c r="F52" s="31">
        <v>5799.8</v>
      </c>
      <c r="G52" s="31">
        <v>95386.6</v>
      </c>
      <c r="H52" s="31">
        <v>8817</v>
      </c>
      <c r="I52" s="31">
        <v>188680.90000000002</v>
      </c>
      <c r="J52" s="31">
        <v>35454.5638148952</v>
      </c>
      <c r="K52" s="31">
        <v>6654</v>
      </c>
      <c r="L52" s="31">
        <v>11038</v>
      </c>
      <c r="M52" s="31">
        <v>0</v>
      </c>
      <c r="N52" s="31">
        <v>3833.436185104801</v>
      </c>
      <c r="O52" s="31">
        <v>8033.900000000009</v>
      </c>
      <c r="P52" s="31">
        <v>65013.90000000001</v>
      </c>
      <c r="Q52" s="31">
        <v>30756</v>
      </c>
      <c r="R52" s="31">
        <v>154423</v>
      </c>
      <c r="S52" s="37">
        <f t="shared" si="0"/>
        <v>0.818434722327485</v>
      </c>
      <c r="T52" s="31">
        <v>3091</v>
      </c>
      <c r="U52" s="31">
        <v>157514</v>
      </c>
      <c r="V52" s="31">
        <v>48224.9</v>
      </c>
      <c r="W52" s="31">
        <v>11400</v>
      </c>
      <c r="X52" s="31">
        <v>28124</v>
      </c>
      <c r="Y52" s="31">
        <v>6853.462196858243</v>
      </c>
      <c r="Z52" s="31">
        <v>42068.53780314176</v>
      </c>
      <c r="AA52" s="31">
        <v>136670.9</v>
      </c>
      <c r="AB52" s="32">
        <v>20843.100000000006</v>
      </c>
      <c r="AC52" s="32">
        <v>0</v>
      </c>
      <c r="AD52" s="32">
        <v>0</v>
      </c>
      <c r="AE52" s="32">
        <v>20843.100000000006</v>
      </c>
      <c r="AF52" s="20">
        <v>3.6833035503671363</v>
      </c>
      <c r="AG52" s="20">
        <v>16.012595126558054</v>
      </c>
      <c r="AH52" s="16">
        <v>0.9259291642566013</v>
      </c>
      <c r="AI52" s="16">
        <v>7874</v>
      </c>
      <c r="AJ52" s="16">
        <v>8535.208619123645</v>
      </c>
      <c r="AK52" s="16" t="s">
        <v>152</v>
      </c>
      <c r="AL52" s="16" t="s">
        <v>152</v>
      </c>
      <c r="AM52" s="16" t="s">
        <v>152</v>
      </c>
      <c r="AN52" s="16" t="s">
        <v>152</v>
      </c>
      <c r="AO52" s="16" t="s">
        <v>152</v>
      </c>
      <c r="AP52" s="16" t="s">
        <v>152</v>
      </c>
      <c r="AQ52" s="16" t="s">
        <v>152</v>
      </c>
      <c r="AR52" s="16" t="s">
        <v>152</v>
      </c>
      <c r="AS52" s="16" t="s">
        <v>152</v>
      </c>
      <c r="AT52" s="16" t="s">
        <v>152</v>
      </c>
      <c r="AU52" s="16" t="s">
        <v>152</v>
      </c>
      <c r="AV52" s="16" t="s">
        <v>152</v>
      </c>
      <c r="AW52" s="16" t="s">
        <v>152</v>
      </c>
      <c r="AX52" s="16" t="s">
        <v>152</v>
      </c>
    </row>
    <row r="53" spans="1:50" ht="15">
      <c r="A53" s="16">
        <v>2013</v>
      </c>
      <c r="B53" s="16">
        <v>5033</v>
      </c>
      <c r="C53" s="16" t="s">
        <v>63</v>
      </c>
      <c r="D53" s="17"/>
      <c r="E53" s="31"/>
      <c r="F53" s="31"/>
      <c r="G53" s="31"/>
      <c r="H53" s="31"/>
      <c r="I53" s="31">
        <v>53610.2</v>
      </c>
      <c r="J53" s="31"/>
      <c r="K53" s="31"/>
      <c r="L53" s="31"/>
      <c r="M53" s="31"/>
      <c r="N53" s="31"/>
      <c r="O53" s="31"/>
      <c r="P53" s="31"/>
      <c r="Q53" s="31"/>
      <c r="R53" s="31">
        <v>48264.3</v>
      </c>
      <c r="S53" s="37">
        <f t="shared" si="0"/>
        <v>0.9002820358812317</v>
      </c>
      <c r="T53" s="31"/>
      <c r="U53" s="31"/>
      <c r="V53" s="31"/>
      <c r="W53" s="31"/>
      <c r="X53" s="31"/>
      <c r="Y53" s="31"/>
      <c r="Z53" s="31"/>
      <c r="AA53" s="31"/>
      <c r="AB53" s="32"/>
      <c r="AC53" s="32"/>
      <c r="AD53" s="32"/>
      <c r="AE53" s="32"/>
      <c r="AF53" s="20"/>
      <c r="AG53" s="20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</row>
    <row r="54" spans="1:50" ht="15">
      <c r="A54" s="16">
        <v>2013</v>
      </c>
      <c r="B54" s="16">
        <v>9999</v>
      </c>
      <c r="C54" s="16" t="s">
        <v>63</v>
      </c>
      <c r="D54" s="17" t="s">
        <v>151</v>
      </c>
      <c r="E54" s="31">
        <v>3587931.370160002</v>
      </c>
      <c r="F54" s="31">
        <v>1658758.55474</v>
      </c>
      <c r="G54" s="31">
        <v>5514118.263999999</v>
      </c>
      <c r="H54" s="31">
        <v>4389820.690690001</v>
      </c>
      <c r="I54" s="31">
        <v>15150628.779590007</v>
      </c>
      <c r="J54" s="31">
        <v>593091.7663274298</v>
      </c>
      <c r="K54" s="31">
        <v>509173.2917477307</v>
      </c>
      <c r="L54" s="31">
        <v>1162805.2706889107</v>
      </c>
      <c r="M54" s="31">
        <v>150789.26100000003</v>
      </c>
      <c r="N54" s="31">
        <v>194315.93994000007</v>
      </c>
      <c r="O54" s="31">
        <v>265224.6526400001</v>
      </c>
      <c r="P54" s="31">
        <v>2875400.1823440716</v>
      </c>
      <c r="Q54" s="31">
        <v>138436.64551</v>
      </c>
      <c r="R54" s="31">
        <v>12413665.24275593</v>
      </c>
      <c r="S54" s="37">
        <f t="shared" si="0"/>
        <v>0.8193498384356731</v>
      </c>
      <c r="T54" s="31">
        <v>214234.8587800001</v>
      </c>
      <c r="U54" s="31">
        <v>12627900.101535928</v>
      </c>
      <c r="V54" s="31">
        <v>5920863.806747319</v>
      </c>
      <c r="W54" s="31">
        <v>438187.10203618975</v>
      </c>
      <c r="X54" s="31">
        <v>2507942.9909399995</v>
      </c>
      <c r="Y54" s="31">
        <v>880256.0175714211</v>
      </c>
      <c r="Z54" s="31">
        <v>2192888.20223778</v>
      </c>
      <c r="AA54" s="31">
        <v>11940138.11953271</v>
      </c>
      <c r="AB54" s="31">
        <v>687761.9820032172</v>
      </c>
      <c r="AC54" s="31">
        <v>0</v>
      </c>
      <c r="AD54" s="31">
        <v>0</v>
      </c>
      <c r="AE54" s="31">
        <v>687761.9820032172</v>
      </c>
      <c r="AF54" s="20"/>
      <c r="AG54" s="20"/>
      <c r="AH54" s="16"/>
      <c r="AI54" s="18">
        <v>608418</v>
      </c>
      <c r="AJ54" s="18">
        <v>1012730</v>
      </c>
      <c r="AK54" s="16">
        <v>1012729.6192964877</v>
      </c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</row>
    <row r="55" spans="1:50" ht="15">
      <c r="A55" s="16"/>
      <c r="B55" s="16"/>
      <c r="C55" s="16"/>
      <c r="D55" s="1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20"/>
      <c r="AG55" s="20"/>
      <c r="AH55" s="16"/>
      <c r="AI55" s="18"/>
      <c r="AJ55" s="18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</row>
    <row r="56" spans="1:50" ht="15">
      <c r="A56" s="16" t="s">
        <v>159</v>
      </c>
      <c r="B56" s="16">
        <v>62</v>
      </c>
      <c r="C56" s="16"/>
      <c r="D56" s="17"/>
      <c r="E56" s="31">
        <f>E44*2</f>
        <v>71146</v>
      </c>
      <c r="F56" s="31">
        <f aca="true" t="shared" si="1" ref="F56:AE56">F44*2</f>
        <v>26526.2</v>
      </c>
      <c r="G56" s="31">
        <f t="shared" si="1"/>
        <v>113101.8</v>
      </c>
      <c r="H56" s="31">
        <f t="shared" si="1"/>
        <v>79192.6</v>
      </c>
      <c r="I56" s="31">
        <f t="shared" si="1"/>
        <v>289966.6</v>
      </c>
      <c r="J56" s="31">
        <f t="shared" si="1"/>
        <v>18302.058759999993</v>
      </c>
      <c r="K56" s="31">
        <f t="shared" si="1"/>
        <v>1543.6</v>
      </c>
      <c r="L56" s="31">
        <f t="shared" si="1"/>
        <v>17801.631999999998</v>
      </c>
      <c r="M56" s="31">
        <f t="shared" si="1"/>
        <v>10902.42</v>
      </c>
      <c r="N56" s="31">
        <f t="shared" si="1"/>
        <v>6974.286</v>
      </c>
      <c r="O56" s="31">
        <f t="shared" si="1"/>
        <v>21200</v>
      </c>
      <c r="P56" s="31">
        <f t="shared" si="1"/>
        <v>76723.99675999998</v>
      </c>
      <c r="Q56" s="31">
        <f t="shared" si="1"/>
        <v>0</v>
      </c>
      <c r="R56" s="31">
        <f t="shared" si="1"/>
        <v>213242.60324</v>
      </c>
      <c r="S56" s="37">
        <f t="shared" si="0"/>
        <v>0.7354040197733118</v>
      </c>
      <c r="T56" s="31">
        <f t="shared" si="1"/>
        <v>228.73799999999983</v>
      </c>
      <c r="U56" s="31">
        <f t="shared" si="1"/>
        <v>213471.34124</v>
      </c>
      <c r="V56" s="31">
        <f t="shared" si="1"/>
        <v>108681.74807181524</v>
      </c>
      <c r="W56" s="31">
        <f t="shared" si="1"/>
        <v>8871.260880000002</v>
      </c>
      <c r="X56" s="31">
        <f t="shared" si="1"/>
        <v>44570.42448</v>
      </c>
      <c r="Y56" s="31">
        <f t="shared" si="1"/>
        <v>13861.380775781021</v>
      </c>
      <c r="Z56" s="31">
        <f t="shared" si="1"/>
        <v>58980.07168710834</v>
      </c>
      <c r="AA56" s="31">
        <f t="shared" si="1"/>
        <v>234964.8858947046</v>
      </c>
      <c r="AB56" s="31">
        <f t="shared" si="1"/>
        <v>-21493.5446547046</v>
      </c>
      <c r="AC56" s="31">
        <f t="shared" si="1"/>
        <v>0</v>
      </c>
      <c r="AD56" s="31">
        <f t="shared" si="1"/>
        <v>0</v>
      </c>
      <c r="AE56" s="31">
        <f t="shared" si="1"/>
        <v>-21493.5446547046</v>
      </c>
      <c r="AF56" s="20"/>
      <c r="AG56" s="20"/>
      <c r="AH56" s="16"/>
      <c r="AI56" s="18"/>
      <c r="AJ56" s="18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</row>
    <row r="57" spans="1:50" ht="15">
      <c r="A57" s="16"/>
      <c r="B57" s="16"/>
      <c r="C57" s="16"/>
      <c r="D57" s="1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20"/>
      <c r="AG57" s="20"/>
      <c r="AH57" s="16"/>
      <c r="AI57" s="18"/>
      <c r="AJ57" s="18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</row>
    <row r="58" spans="1:50" ht="15">
      <c r="A58" s="16">
        <v>2013</v>
      </c>
      <c r="B58" s="16">
        <v>1</v>
      </c>
      <c r="C58" s="16" t="s">
        <v>63</v>
      </c>
      <c r="D58" s="17" t="s">
        <v>153</v>
      </c>
      <c r="E58" s="18">
        <v>0</v>
      </c>
      <c r="F58" s="19">
        <v>0</v>
      </c>
      <c r="G58" s="19">
        <v>258.1</v>
      </c>
      <c r="H58" s="19">
        <v>55952.8</v>
      </c>
      <c r="I58" s="19">
        <v>56210.9</v>
      </c>
      <c r="J58" s="19">
        <v>426.59999999999997</v>
      </c>
      <c r="K58" s="19">
        <v>1359.3</v>
      </c>
      <c r="L58" s="19">
        <v>20470.6</v>
      </c>
      <c r="M58" s="19">
        <v>0</v>
      </c>
      <c r="N58" s="19">
        <v>0</v>
      </c>
      <c r="O58" s="19">
        <v>0</v>
      </c>
      <c r="P58" s="19">
        <v>22256.5</v>
      </c>
      <c r="Q58" s="19">
        <v>0</v>
      </c>
      <c r="R58" s="19">
        <v>33954.4</v>
      </c>
      <c r="S58" s="19"/>
      <c r="T58" s="19">
        <v>7696.6</v>
      </c>
      <c r="U58" s="19">
        <v>41651</v>
      </c>
      <c r="V58" s="19">
        <v>19548.12627</v>
      </c>
      <c r="W58" s="19">
        <v>0</v>
      </c>
      <c r="X58" s="19">
        <v>0</v>
      </c>
      <c r="Y58" s="19">
        <v>2104.7</v>
      </c>
      <c r="Z58" s="19">
        <v>19242.300000000003</v>
      </c>
      <c r="AA58" s="19">
        <v>40895.12627000001</v>
      </c>
      <c r="AB58" s="20">
        <v>755.8737299999921</v>
      </c>
      <c r="AC58" s="20">
        <v>9342.9</v>
      </c>
      <c r="AD58" s="20">
        <v>11291.1</v>
      </c>
      <c r="AE58" s="20">
        <v>-1192.3262700000087</v>
      </c>
      <c r="AF58" s="20" t="s">
        <v>152</v>
      </c>
      <c r="AG58" s="20" t="s">
        <v>152</v>
      </c>
      <c r="AH58" s="16" t="s">
        <v>152</v>
      </c>
      <c r="AI58" s="16">
        <v>0</v>
      </c>
      <c r="AJ58" s="16">
        <v>0</v>
      </c>
      <c r="AK58" s="16" t="s">
        <v>152</v>
      </c>
      <c r="AL58" s="16" t="s">
        <v>152</v>
      </c>
      <c r="AM58" s="16" t="s">
        <v>152</v>
      </c>
      <c r="AN58" s="16" t="s">
        <v>152</v>
      </c>
      <c r="AO58" s="16" t="s">
        <v>152</v>
      </c>
      <c r="AP58" s="16" t="s">
        <v>152</v>
      </c>
      <c r="AQ58" s="16" t="s">
        <v>152</v>
      </c>
      <c r="AR58" s="16" t="s">
        <v>152</v>
      </c>
      <c r="AS58" s="16" t="s">
        <v>152</v>
      </c>
      <c r="AT58" s="16" t="s">
        <v>152</v>
      </c>
      <c r="AU58" s="16" t="s">
        <v>152</v>
      </c>
      <c r="AV58" s="16" t="s">
        <v>152</v>
      </c>
      <c r="AW58" s="16" t="s">
        <v>152</v>
      </c>
      <c r="AX58" s="16" t="s">
        <v>152</v>
      </c>
    </row>
    <row r="59" spans="1:50" ht="15">
      <c r="A59" s="16">
        <v>2013</v>
      </c>
      <c r="B59" s="16">
        <v>2</v>
      </c>
      <c r="C59" s="16" t="s">
        <v>63</v>
      </c>
      <c r="D59" s="17" t="s">
        <v>153</v>
      </c>
      <c r="E59" s="18">
        <v>0</v>
      </c>
      <c r="F59" s="19">
        <v>0</v>
      </c>
      <c r="G59" s="21">
        <v>0</v>
      </c>
      <c r="H59" s="21">
        <v>11074</v>
      </c>
      <c r="I59" s="19">
        <v>11074</v>
      </c>
      <c r="J59" s="19">
        <v>182.55837</v>
      </c>
      <c r="K59" s="19">
        <v>0</v>
      </c>
      <c r="L59" s="19">
        <v>402.39075</v>
      </c>
      <c r="M59" s="19">
        <v>0</v>
      </c>
      <c r="N59" s="19">
        <v>0</v>
      </c>
      <c r="O59" s="19">
        <v>0</v>
      </c>
      <c r="P59" s="19">
        <v>584.94912</v>
      </c>
      <c r="Q59" s="19">
        <v>0</v>
      </c>
      <c r="R59" s="19">
        <v>10489.05088</v>
      </c>
      <c r="S59" s="19"/>
      <c r="T59" s="19">
        <v>43072.24013</v>
      </c>
      <c r="U59" s="19">
        <v>53561.29101</v>
      </c>
      <c r="V59" s="19">
        <v>19421.50596459157</v>
      </c>
      <c r="W59" s="19">
        <v>0</v>
      </c>
      <c r="X59" s="19">
        <v>0</v>
      </c>
      <c r="Y59" s="19">
        <v>3919.9714179413604</v>
      </c>
      <c r="Z59" s="19">
        <v>45802.89140271251</v>
      </c>
      <c r="AA59" s="19">
        <v>69144.36878524543</v>
      </c>
      <c r="AB59" s="20">
        <v>-15583.07777524543</v>
      </c>
      <c r="AC59" s="20">
        <v>90290</v>
      </c>
      <c r="AD59" s="20">
        <v>0</v>
      </c>
      <c r="AE59" s="20">
        <v>74706.92222475457</v>
      </c>
      <c r="AF59" s="20" t="s">
        <v>152</v>
      </c>
      <c r="AG59" s="20" t="s">
        <v>152</v>
      </c>
      <c r="AH59" s="16" t="s">
        <v>152</v>
      </c>
      <c r="AI59" s="16">
        <v>0</v>
      </c>
      <c r="AJ59" s="16" t="s">
        <v>154</v>
      </c>
      <c r="AK59" s="16" t="s">
        <v>152</v>
      </c>
      <c r="AL59" s="16" t="s">
        <v>152</v>
      </c>
      <c r="AM59" s="16" t="s">
        <v>152</v>
      </c>
      <c r="AN59" s="16" t="s">
        <v>152</v>
      </c>
      <c r="AO59" s="16" t="s">
        <v>152</v>
      </c>
      <c r="AP59" s="16" t="s">
        <v>152</v>
      </c>
      <c r="AQ59" s="16" t="s">
        <v>152</v>
      </c>
      <c r="AR59" s="16" t="s">
        <v>152</v>
      </c>
      <c r="AS59" s="16" t="s">
        <v>152</v>
      </c>
      <c r="AT59" s="16" t="s">
        <v>152</v>
      </c>
      <c r="AU59" s="16" t="s">
        <v>152</v>
      </c>
      <c r="AV59" s="16" t="s">
        <v>152</v>
      </c>
      <c r="AW59" s="16" t="s">
        <v>152</v>
      </c>
      <c r="AX59" s="16" t="s">
        <v>152</v>
      </c>
    </row>
    <row r="60" spans="1:50" ht="15">
      <c r="A60" s="16">
        <v>2013</v>
      </c>
      <c r="B60" s="16">
        <v>3</v>
      </c>
      <c r="C60" s="16" t="s">
        <v>63</v>
      </c>
      <c r="D60" s="17" t="s">
        <v>153</v>
      </c>
      <c r="E60" s="18">
        <v>0</v>
      </c>
      <c r="F60" s="19">
        <v>0</v>
      </c>
      <c r="G60" s="19">
        <v>15394.784689999999</v>
      </c>
      <c r="H60" s="19">
        <v>949.4329399999999</v>
      </c>
      <c r="I60" s="19">
        <v>16344.21763</v>
      </c>
      <c r="J60" s="19">
        <v>2212.6745300000002</v>
      </c>
      <c r="K60" s="19">
        <v>0</v>
      </c>
      <c r="L60" s="19">
        <v>7559.848</v>
      </c>
      <c r="M60" s="19">
        <v>0</v>
      </c>
      <c r="N60" s="19">
        <v>0</v>
      </c>
      <c r="O60" s="19">
        <v>0</v>
      </c>
      <c r="P60" s="19">
        <v>9772.52253</v>
      </c>
      <c r="Q60" s="19">
        <v>0</v>
      </c>
      <c r="R60" s="19">
        <v>6571.695099999999</v>
      </c>
      <c r="S60" s="19"/>
      <c r="T60" s="19">
        <v>1260.9971799999998</v>
      </c>
      <c r="U60" s="19">
        <v>7832.692279999999</v>
      </c>
      <c r="V60" s="19">
        <v>11361.590299682714</v>
      </c>
      <c r="W60" s="19">
        <v>0</v>
      </c>
      <c r="X60" s="19">
        <v>0</v>
      </c>
      <c r="Y60" s="19">
        <v>-3</v>
      </c>
      <c r="Z60" s="19">
        <v>15313.415980757802</v>
      </c>
      <c r="AA60" s="19">
        <v>26672.006280440517</v>
      </c>
      <c r="AB60" s="20">
        <v>-18839.314000440518</v>
      </c>
      <c r="AC60" s="20">
        <v>22342</v>
      </c>
      <c r="AD60" s="20">
        <v>0</v>
      </c>
      <c r="AE60" s="20">
        <v>3502.6859995594823</v>
      </c>
      <c r="AF60" s="20" t="s">
        <v>152</v>
      </c>
      <c r="AG60" s="20" t="s">
        <v>152</v>
      </c>
      <c r="AH60" s="16" t="s">
        <v>152</v>
      </c>
      <c r="AI60" s="16">
        <v>0</v>
      </c>
      <c r="AJ60" s="16">
        <v>0</v>
      </c>
      <c r="AK60" s="16" t="s">
        <v>152</v>
      </c>
      <c r="AL60" s="16" t="s">
        <v>152</v>
      </c>
      <c r="AM60" s="16" t="s">
        <v>152</v>
      </c>
      <c r="AN60" s="16" t="s">
        <v>152</v>
      </c>
      <c r="AO60" s="16" t="s">
        <v>152</v>
      </c>
      <c r="AP60" s="16" t="s">
        <v>152</v>
      </c>
      <c r="AQ60" s="16" t="s">
        <v>152</v>
      </c>
      <c r="AR60" s="16" t="s">
        <v>152</v>
      </c>
      <c r="AS60" s="16" t="s">
        <v>152</v>
      </c>
      <c r="AT60" s="16" t="s">
        <v>152</v>
      </c>
      <c r="AU60" s="16" t="s">
        <v>152</v>
      </c>
      <c r="AV60" s="16" t="s">
        <v>152</v>
      </c>
      <c r="AW60" s="16" t="s">
        <v>152</v>
      </c>
      <c r="AX60" s="16" t="s">
        <v>152</v>
      </c>
    </row>
    <row r="61" spans="1:50" ht="15">
      <c r="A61" s="16">
        <v>2013</v>
      </c>
      <c r="B61" s="16">
        <v>4</v>
      </c>
      <c r="C61" s="16" t="s">
        <v>63</v>
      </c>
      <c r="D61" s="17" t="s">
        <v>153</v>
      </c>
      <c r="E61" s="18">
        <v>0</v>
      </c>
      <c r="F61" s="19">
        <v>0</v>
      </c>
      <c r="G61" s="19">
        <v>0</v>
      </c>
      <c r="H61" s="19">
        <v>28420.055</v>
      </c>
      <c r="I61" s="19">
        <v>28420.055</v>
      </c>
      <c r="J61" s="19">
        <v>145.90634492442453</v>
      </c>
      <c r="K61" s="19">
        <v>3400.9022462035323</v>
      </c>
      <c r="L61" s="19">
        <v>11450.3</v>
      </c>
      <c r="M61" s="19">
        <v>0</v>
      </c>
      <c r="N61" s="19">
        <v>0</v>
      </c>
      <c r="O61" s="19">
        <v>0</v>
      </c>
      <c r="P61" s="19">
        <v>14997.108591127955</v>
      </c>
      <c r="Q61" s="19">
        <v>0</v>
      </c>
      <c r="R61" s="19">
        <v>13422.946408872045</v>
      </c>
      <c r="S61" s="19"/>
      <c r="T61" s="19">
        <v>11136</v>
      </c>
      <c r="U61" s="19">
        <v>24558.946408872045</v>
      </c>
      <c r="V61" s="19">
        <v>23794.866389848397</v>
      </c>
      <c r="W61" s="19">
        <v>0</v>
      </c>
      <c r="X61" s="19">
        <v>0</v>
      </c>
      <c r="Y61" s="19">
        <v>1899.5</v>
      </c>
      <c r="Z61" s="19">
        <v>17701.100000000002</v>
      </c>
      <c r="AA61" s="19">
        <v>43395.4663898484</v>
      </c>
      <c r="AB61" s="20">
        <v>-18836.519980976354</v>
      </c>
      <c r="AC61" s="20">
        <v>13278</v>
      </c>
      <c r="AD61" s="20">
        <v>0</v>
      </c>
      <c r="AE61" s="20">
        <v>-5558.519980976354</v>
      </c>
      <c r="AF61" s="20" t="s">
        <v>152</v>
      </c>
      <c r="AG61" s="20" t="s">
        <v>152</v>
      </c>
      <c r="AH61" s="16" t="s">
        <v>152</v>
      </c>
      <c r="AI61" s="16">
        <v>0</v>
      </c>
      <c r="AJ61" s="16">
        <v>0</v>
      </c>
      <c r="AK61" s="16" t="s">
        <v>152</v>
      </c>
      <c r="AL61" s="16" t="s">
        <v>152</v>
      </c>
      <c r="AM61" s="16" t="s">
        <v>152</v>
      </c>
      <c r="AN61" s="16" t="s">
        <v>152</v>
      </c>
      <c r="AO61" s="16" t="s">
        <v>152</v>
      </c>
      <c r="AP61" s="16" t="s">
        <v>152</v>
      </c>
      <c r="AQ61" s="16" t="s">
        <v>152</v>
      </c>
      <c r="AR61" s="16" t="s">
        <v>152</v>
      </c>
      <c r="AS61" s="16" t="s">
        <v>152</v>
      </c>
      <c r="AT61" s="16" t="s">
        <v>152</v>
      </c>
      <c r="AU61" s="16" t="s">
        <v>152</v>
      </c>
      <c r="AV61" s="16" t="s">
        <v>152</v>
      </c>
      <c r="AW61" s="16" t="s">
        <v>152</v>
      </c>
      <c r="AX61" s="16" t="s">
        <v>152</v>
      </c>
    </row>
    <row r="62" spans="1:50" ht="15">
      <c r="A62" s="16">
        <v>2013</v>
      </c>
      <c r="B62" s="16">
        <v>5</v>
      </c>
      <c r="C62" s="16" t="s">
        <v>63</v>
      </c>
      <c r="D62" s="17" t="s">
        <v>153</v>
      </c>
      <c r="E62" s="18">
        <v>0</v>
      </c>
      <c r="F62" s="19">
        <v>0</v>
      </c>
      <c r="G62" s="19">
        <v>0</v>
      </c>
      <c r="H62" s="19">
        <v>98857.27376000001</v>
      </c>
      <c r="I62" s="19">
        <v>98857.27376000001</v>
      </c>
      <c r="J62" s="19">
        <v>1050.1007900000002</v>
      </c>
      <c r="K62" s="19">
        <v>1005.48067</v>
      </c>
      <c r="L62" s="19">
        <v>40693.56217999999</v>
      </c>
      <c r="M62" s="19">
        <v>0</v>
      </c>
      <c r="N62" s="19">
        <v>1627.87176</v>
      </c>
      <c r="O62" s="19">
        <v>0</v>
      </c>
      <c r="P62" s="19">
        <v>44377.0154</v>
      </c>
      <c r="Q62" s="19">
        <v>0</v>
      </c>
      <c r="R62" s="19">
        <v>54480.258360000014</v>
      </c>
      <c r="S62" s="19"/>
      <c r="T62" s="19">
        <v>4678.28968</v>
      </c>
      <c r="U62" s="19">
        <v>59158.548040000016</v>
      </c>
      <c r="V62" s="19">
        <v>44195.78500934844</v>
      </c>
      <c r="W62" s="19">
        <v>0</v>
      </c>
      <c r="X62" s="19">
        <v>0</v>
      </c>
      <c r="Y62" s="19">
        <v>6451.045</v>
      </c>
      <c r="Z62" s="19">
        <v>26330.913876149596</v>
      </c>
      <c r="AA62" s="19">
        <v>76977.74388549803</v>
      </c>
      <c r="AB62" s="20">
        <v>-17819.195845498012</v>
      </c>
      <c r="AC62" s="20">
        <v>14535.10745</v>
      </c>
      <c r="AD62" s="20">
        <v>3193.1266</v>
      </c>
      <c r="AE62" s="20">
        <v>-6477.214995498012</v>
      </c>
      <c r="AF62" s="20" t="s">
        <v>152</v>
      </c>
      <c r="AG62" s="20" t="s">
        <v>152</v>
      </c>
      <c r="AH62" s="16" t="s">
        <v>152</v>
      </c>
      <c r="AI62" s="16">
        <v>0</v>
      </c>
      <c r="AJ62" s="16" t="s">
        <v>154</v>
      </c>
      <c r="AK62" s="16" t="s">
        <v>152</v>
      </c>
      <c r="AL62" s="16" t="s">
        <v>152</v>
      </c>
      <c r="AM62" s="16" t="s">
        <v>152</v>
      </c>
      <c r="AN62" s="16" t="s">
        <v>152</v>
      </c>
      <c r="AO62" s="16" t="s">
        <v>152</v>
      </c>
      <c r="AP62" s="16" t="s">
        <v>152</v>
      </c>
      <c r="AQ62" s="16" t="s">
        <v>152</v>
      </c>
      <c r="AR62" s="16" t="s">
        <v>152</v>
      </c>
      <c r="AS62" s="16" t="s">
        <v>152</v>
      </c>
      <c r="AT62" s="16" t="s">
        <v>152</v>
      </c>
      <c r="AU62" s="16" t="s">
        <v>152</v>
      </c>
      <c r="AV62" s="16" t="s">
        <v>152</v>
      </c>
      <c r="AW62" s="16" t="s">
        <v>152</v>
      </c>
      <c r="AX62" s="16" t="s">
        <v>152</v>
      </c>
    </row>
    <row r="63" spans="1:50" ht="15">
      <c r="A63" s="16">
        <v>2013</v>
      </c>
      <c r="B63" s="16">
        <v>6</v>
      </c>
      <c r="C63" s="16" t="s">
        <v>63</v>
      </c>
      <c r="D63" s="17" t="s">
        <v>153</v>
      </c>
      <c r="E63" s="18">
        <v>0</v>
      </c>
      <c r="F63" s="18">
        <v>0</v>
      </c>
      <c r="G63" s="18">
        <v>0</v>
      </c>
      <c r="H63" s="18">
        <v>130.7</v>
      </c>
      <c r="I63" s="18">
        <v>130.7</v>
      </c>
      <c r="J63" s="18">
        <v>0</v>
      </c>
      <c r="K63" s="18">
        <v>0</v>
      </c>
      <c r="L63" s="18">
        <v>69.4</v>
      </c>
      <c r="M63" s="18">
        <v>0</v>
      </c>
      <c r="N63" s="18">
        <v>0</v>
      </c>
      <c r="O63" s="18">
        <v>0</v>
      </c>
      <c r="P63" s="18">
        <v>69.4</v>
      </c>
      <c r="Q63" s="18">
        <v>0</v>
      </c>
      <c r="R63" s="18">
        <v>61.29999999999998</v>
      </c>
      <c r="S63" s="18"/>
      <c r="T63" s="18">
        <v>479.4</v>
      </c>
      <c r="U63" s="18">
        <v>540.6999999999999</v>
      </c>
      <c r="V63" s="18">
        <v>555.66937</v>
      </c>
      <c r="W63" s="18">
        <v>0</v>
      </c>
      <c r="X63" s="18">
        <v>0</v>
      </c>
      <c r="Y63" s="18">
        <v>0</v>
      </c>
      <c r="Z63" s="18">
        <v>1871.0600000000002</v>
      </c>
      <c r="AA63" s="18">
        <v>2426.72937</v>
      </c>
      <c r="AB63" s="18">
        <v>-1886.0293700000002</v>
      </c>
      <c r="AC63" s="18">
        <v>7340</v>
      </c>
      <c r="AD63" s="18">
        <v>0</v>
      </c>
      <c r="AE63" s="18">
        <v>5453.97063</v>
      </c>
      <c r="AF63" s="20" t="s">
        <v>152</v>
      </c>
      <c r="AG63" s="20" t="s">
        <v>152</v>
      </c>
      <c r="AH63" s="16" t="s">
        <v>152</v>
      </c>
      <c r="AI63" s="18">
        <v>0</v>
      </c>
      <c r="AJ63" s="18" t="s">
        <v>154</v>
      </c>
      <c r="AK63" s="16" t="s">
        <v>152</v>
      </c>
      <c r="AL63" s="16" t="s">
        <v>152</v>
      </c>
      <c r="AM63" s="16" t="s">
        <v>152</v>
      </c>
      <c r="AN63" s="16" t="s">
        <v>152</v>
      </c>
      <c r="AO63" s="16" t="s">
        <v>152</v>
      </c>
      <c r="AP63" s="16" t="s">
        <v>152</v>
      </c>
      <c r="AQ63" s="16" t="s">
        <v>152</v>
      </c>
      <c r="AR63" s="16" t="s">
        <v>152</v>
      </c>
      <c r="AS63" s="16" t="s">
        <v>152</v>
      </c>
      <c r="AT63" s="16" t="s">
        <v>152</v>
      </c>
      <c r="AU63" s="16" t="s">
        <v>152</v>
      </c>
      <c r="AV63" s="16" t="s">
        <v>152</v>
      </c>
      <c r="AW63" s="16" t="s">
        <v>152</v>
      </c>
      <c r="AX63" s="16" t="s">
        <v>152</v>
      </c>
    </row>
    <row r="64" spans="1:50" ht="15">
      <c r="A64" s="16">
        <v>2013</v>
      </c>
      <c r="B64" s="16">
        <v>8</v>
      </c>
      <c r="C64" s="16" t="s">
        <v>63</v>
      </c>
      <c r="D64" s="17" t="s">
        <v>153</v>
      </c>
      <c r="E64" s="18">
        <v>0</v>
      </c>
      <c r="F64" s="19">
        <v>0</v>
      </c>
      <c r="G64" s="19">
        <v>0</v>
      </c>
      <c r="H64" s="19">
        <v>627.139</v>
      </c>
      <c r="I64" s="19">
        <v>627.139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627.139</v>
      </c>
      <c r="S64" s="19"/>
      <c r="T64" s="19">
        <v>14337.643</v>
      </c>
      <c r="U64" s="19">
        <v>14964.782</v>
      </c>
      <c r="V64" s="19">
        <v>14942.039108856912</v>
      </c>
      <c r="W64" s="19">
        <v>0</v>
      </c>
      <c r="X64" s="19">
        <v>0</v>
      </c>
      <c r="Y64" s="19">
        <v>2392.07</v>
      </c>
      <c r="Z64" s="19">
        <v>9995.99</v>
      </c>
      <c r="AA64" s="19">
        <v>27330.099108856914</v>
      </c>
      <c r="AB64" s="20">
        <v>-12365.317108856914</v>
      </c>
      <c r="AC64" s="20">
        <v>19458.083</v>
      </c>
      <c r="AD64" s="20">
        <v>-8497.548</v>
      </c>
      <c r="AE64" s="20">
        <v>15590.313891143085</v>
      </c>
      <c r="AF64" s="20" t="s">
        <v>152</v>
      </c>
      <c r="AG64" s="20" t="s">
        <v>152</v>
      </c>
      <c r="AH64" s="16" t="s">
        <v>152</v>
      </c>
      <c r="AI64" s="16">
        <v>710</v>
      </c>
      <c r="AJ64" s="16">
        <v>0</v>
      </c>
      <c r="AK64" s="16" t="s">
        <v>152</v>
      </c>
      <c r="AL64" s="16" t="s">
        <v>152</v>
      </c>
      <c r="AM64" s="16" t="s">
        <v>152</v>
      </c>
      <c r="AN64" s="16" t="s">
        <v>152</v>
      </c>
      <c r="AO64" s="16" t="s">
        <v>152</v>
      </c>
      <c r="AP64" s="16" t="s">
        <v>152</v>
      </c>
      <c r="AQ64" s="16" t="s">
        <v>152</v>
      </c>
      <c r="AR64" s="16" t="s">
        <v>152</v>
      </c>
      <c r="AS64" s="16" t="s">
        <v>152</v>
      </c>
      <c r="AT64" s="16" t="s">
        <v>152</v>
      </c>
      <c r="AU64" s="16" t="s">
        <v>152</v>
      </c>
      <c r="AV64" s="16" t="s">
        <v>152</v>
      </c>
      <c r="AW64" s="16" t="s">
        <v>152</v>
      </c>
      <c r="AX64" s="16" t="s">
        <v>152</v>
      </c>
    </row>
    <row r="65" spans="1:50" ht="15">
      <c r="A65" s="16">
        <v>2013</v>
      </c>
      <c r="B65" s="16">
        <v>9</v>
      </c>
      <c r="C65" s="16" t="s">
        <v>63</v>
      </c>
      <c r="D65" s="17" t="s">
        <v>153</v>
      </c>
      <c r="E65" s="18">
        <v>491.351</v>
      </c>
      <c r="F65" s="19">
        <v>988.56</v>
      </c>
      <c r="G65" s="19">
        <v>2662.2980000000002</v>
      </c>
      <c r="H65" s="19">
        <v>3777.1820000000002</v>
      </c>
      <c r="I65" s="19">
        <v>7919.391000000001</v>
      </c>
      <c r="J65" s="19">
        <v>352.7</v>
      </c>
      <c r="K65" s="19">
        <v>0</v>
      </c>
      <c r="L65" s="19">
        <v>1451.2</v>
      </c>
      <c r="M65" s="19">
        <v>0</v>
      </c>
      <c r="N65" s="19">
        <v>0</v>
      </c>
      <c r="O65" s="19">
        <v>0</v>
      </c>
      <c r="P65" s="19">
        <v>1803.9</v>
      </c>
      <c r="Q65" s="19">
        <v>0</v>
      </c>
      <c r="R65" s="19">
        <v>6115.491000000002</v>
      </c>
      <c r="S65" s="19"/>
      <c r="T65" s="19">
        <v>131724.408</v>
      </c>
      <c r="U65" s="19">
        <v>137839.899</v>
      </c>
      <c r="V65" s="19">
        <v>27565.62344</v>
      </c>
      <c r="W65" s="19">
        <v>0</v>
      </c>
      <c r="X65" s="19">
        <v>0</v>
      </c>
      <c r="Y65" s="19">
        <v>6443</v>
      </c>
      <c r="Z65" s="19">
        <v>105790.30000000002</v>
      </c>
      <c r="AA65" s="19">
        <v>139798.92344</v>
      </c>
      <c r="AB65" s="20">
        <v>-1959.0244400000083</v>
      </c>
      <c r="AC65" s="20">
        <v>35094.878</v>
      </c>
      <c r="AD65" s="20">
        <v>0</v>
      </c>
      <c r="AE65" s="20">
        <v>33135.85355999999</v>
      </c>
      <c r="AF65" s="20" t="s">
        <v>152</v>
      </c>
      <c r="AG65" s="20" t="s">
        <v>152</v>
      </c>
      <c r="AH65" s="16" t="s">
        <v>152</v>
      </c>
      <c r="AI65" s="16">
        <v>124</v>
      </c>
      <c r="AJ65" s="16">
        <v>311.3867408833387</v>
      </c>
      <c r="AK65" s="16" t="s">
        <v>152</v>
      </c>
      <c r="AL65" s="16" t="s">
        <v>152</v>
      </c>
      <c r="AM65" s="16" t="s">
        <v>152</v>
      </c>
      <c r="AN65" s="16" t="s">
        <v>152</v>
      </c>
      <c r="AO65" s="16" t="s">
        <v>152</v>
      </c>
      <c r="AP65" s="16" t="s">
        <v>152</v>
      </c>
      <c r="AQ65" s="16" t="s">
        <v>152</v>
      </c>
      <c r="AR65" s="16" t="s">
        <v>152</v>
      </c>
      <c r="AS65" s="16" t="s">
        <v>152</v>
      </c>
      <c r="AT65" s="16" t="s">
        <v>152</v>
      </c>
      <c r="AU65" s="16" t="s">
        <v>152</v>
      </c>
      <c r="AV65" s="16" t="s">
        <v>152</v>
      </c>
      <c r="AW65" s="16" t="s">
        <v>152</v>
      </c>
      <c r="AX65" s="16" t="s">
        <v>152</v>
      </c>
    </row>
    <row r="66" spans="1:50" ht="15">
      <c r="A66" s="16">
        <v>2013</v>
      </c>
      <c r="B66" s="16">
        <v>10</v>
      </c>
      <c r="C66" s="16" t="s">
        <v>63</v>
      </c>
      <c r="D66" s="17" t="s">
        <v>153</v>
      </c>
      <c r="E66" s="18">
        <v>0</v>
      </c>
      <c r="F66" s="19">
        <v>0</v>
      </c>
      <c r="G66" s="19">
        <v>0</v>
      </c>
      <c r="H66" s="19">
        <v>3250.91337</v>
      </c>
      <c r="I66" s="19">
        <v>3250.91337</v>
      </c>
      <c r="J66" s="19">
        <v>53.5711</v>
      </c>
      <c r="K66" s="19">
        <v>94.66945</v>
      </c>
      <c r="L66" s="19">
        <v>1778.7086114969147</v>
      </c>
      <c r="M66" s="19">
        <v>0</v>
      </c>
      <c r="N66" s="19">
        <v>27.13</v>
      </c>
      <c r="O66" s="19">
        <v>0</v>
      </c>
      <c r="P66" s="19">
        <v>1954.0791614969148</v>
      </c>
      <c r="Q66" s="19">
        <v>0</v>
      </c>
      <c r="R66" s="19">
        <v>1296.8342085030854</v>
      </c>
      <c r="S66" s="19"/>
      <c r="T66" s="19">
        <v>279.42936000000003</v>
      </c>
      <c r="U66" s="19">
        <v>1576.2635685030855</v>
      </c>
      <c r="V66" s="19">
        <v>2871.1062199999997</v>
      </c>
      <c r="W66" s="19">
        <v>0</v>
      </c>
      <c r="X66" s="19">
        <v>0</v>
      </c>
      <c r="Y66" s="19">
        <v>355.20000000000005</v>
      </c>
      <c r="Z66" s="19">
        <v>443.175</v>
      </c>
      <c r="AA66" s="19">
        <v>3669.4812199999997</v>
      </c>
      <c r="AB66" s="20">
        <v>-2093.217651496914</v>
      </c>
      <c r="AC66" s="20">
        <v>376.9788</v>
      </c>
      <c r="AD66" s="20">
        <v>0</v>
      </c>
      <c r="AE66" s="20">
        <v>-1716.2388514969143</v>
      </c>
      <c r="AF66" s="20" t="s">
        <v>152</v>
      </c>
      <c r="AG66" s="20" t="s">
        <v>152</v>
      </c>
      <c r="AH66" s="16" t="s">
        <v>152</v>
      </c>
      <c r="AI66" s="16">
        <v>0</v>
      </c>
      <c r="AJ66" s="16" t="s">
        <v>154</v>
      </c>
      <c r="AK66" s="16" t="s">
        <v>152</v>
      </c>
      <c r="AL66" s="16" t="s">
        <v>152</v>
      </c>
      <c r="AM66" s="16" t="s">
        <v>152</v>
      </c>
      <c r="AN66" s="16" t="s">
        <v>152</v>
      </c>
      <c r="AO66" s="16" t="s">
        <v>152</v>
      </c>
      <c r="AP66" s="16" t="s">
        <v>152</v>
      </c>
      <c r="AQ66" s="16" t="s">
        <v>152</v>
      </c>
      <c r="AR66" s="16" t="s">
        <v>152</v>
      </c>
      <c r="AS66" s="16" t="s">
        <v>152</v>
      </c>
      <c r="AT66" s="16" t="s">
        <v>152</v>
      </c>
      <c r="AU66" s="16" t="s">
        <v>152</v>
      </c>
      <c r="AV66" s="16" t="s">
        <v>152</v>
      </c>
      <c r="AW66" s="16" t="s">
        <v>152</v>
      </c>
      <c r="AX66" s="16" t="s">
        <v>152</v>
      </c>
    </row>
    <row r="67" spans="1:50" ht="15">
      <c r="A67" s="16">
        <v>2013</v>
      </c>
      <c r="B67" s="16">
        <v>11</v>
      </c>
      <c r="C67" s="16" t="s">
        <v>63</v>
      </c>
      <c r="D67" s="17" t="s">
        <v>153</v>
      </c>
      <c r="E67" s="18">
        <v>0</v>
      </c>
      <c r="F67" s="19">
        <v>0</v>
      </c>
      <c r="G67" s="19">
        <v>0</v>
      </c>
      <c r="H67" s="19">
        <v>166822.31285999998</v>
      </c>
      <c r="I67" s="19">
        <v>166822.31285999998</v>
      </c>
      <c r="J67" s="19">
        <v>3066.3583499999995</v>
      </c>
      <c r="K67" s="19">
        <v>4978.49592</v>
      </c>
      <c r="L67" s="19">
        <v>84916.68798000002</v>
      </c>
      <c r="M67" s="19">
        <v>0</v>
      </c>
      <c r="N67" s="19">
        <v>4188.79636</v>
      </c>
      <c r="O67" s="19">
        <v>0</v>
      </c>
      <c r="P67" s="19">
        <v>97150.33861</v>
      </c>
      <c r="Q67" s="19">
        <v>0</v>
      </c>
      <c r="R67" s="19">
        <v>69671.97424999997</v>
      </c>
      <c r="S67" s="19"/>
      <c r="T67" s="19">
        <v>5465.87197</v>
      </c>
      <c r="U67" s="19">
        <v>75137.84621999998</v>
      </c>
      <c r="V67" s="19">
        <v>85631.08614000001</v>
      </c>
      <c r="W67" s="19">
        <v>0</v>
      </c>
      <c r="X67" s="19">
        <v>0</v>
      </c>
      <c r="Y67" s="19">
        <v>4768.78409</v>
      </c>
      <c r="Z67" s="19">
        <v>13964.599999999997</v>
      </c>
      <c r="AA67" s="19">
        <v>104364.47023</v>
      </c>
      <c r="AB67" s="20">
        <v>-29226.62401000003</v>
      </c>
      <c r="AC67" s="20">
        <v>15619</v>
      </c>
      <c r="AD67" s="20">
        <v>-38</v>
      </c>
      <c r="AE67" s="20">
        <v>-13569.624010000029</v>
      </c>
      <c r="AF67" s="20" t="s">
        <v>152</v>
      </c>
      <c r="AG67" s="20" t="s">
        <v>152</v>
      </c>
      <c r="AH67" s="16" t="s">
        <v>152</v>
      </c>
      <c r="AI67" s="16">
        <v>0</v>
      </c>
      <c r="AJ67" s="16" t="s">
        <v>154</v>
      </c>
      <c r="AK67" s="16" t="s">
        <v>152</v>
      </c>
      <c r="AL67" s="16" t="s">
        <v>152</v>
      </c>
      <c r="AM67" s="16" t="s">
        <v>152</v>
      </c>
      <c r="AN67" s="16" t="s">
        <v>152</v>
      </c>
      <c r="AO67" s="16" t="s">
        <v>152</v>
      </c>
      <c r="AP67" s="16" t="s">
        <v>152</v>
      </c>
      <c r="AQ67" s="16" t="s">
        <v>152</v>
      </c>
      <c r="AR67" s="16" t="s">
        <v>152</v>
      </c>
      <c r="AS67" s="16" t="s">
        <v>152</v>
      </c>
      <c r="AT67" s="16" t="s">
        <v>152</v>
      </c>
      <c r="AU67" s="16" t="s">
        <v>152</v>
      </c>
      <c r="AV67" s="16" t="s">
        <v>152</v>
      </c>
      <c r="AW67" s="16" t="s">
        <v>152</v>
      </c>
      <c r="AX67" s="16" t="s">
        <v>152</v>
      </c>
    </row>
    <row r="68" spans="1:50" ht="15">
      <c r="A68" s="16">
        <v>2013</v>
      </c>
      <c r="B68" s="16">
        <v>12</v>
      </c>
      <c r="C68" s="16" t="s">
        <v>63</v>
      </c>
      <c r="D68" s="17" t="s">
        <v>153</v>
      </c>
      <c r="E68" s="18">
        <v>0.03400000001420267</v>
      </c>
      <c r="F68" s="19">
        <v>0</v>
      </c>
      <c r="G68" s="19">
        <v>0</v>
      </c>
      <c r="H68" s="19">
        <v>169421.9</v>
      </c>
      <c r="I68" s="19">
        <v>169421.934</v>
      </c>
      <c r="J68" s="19">
        <v>5088.379</v>
      </c>
      <c r="K68" s="19">
        <v>783.978</v>
      </c>
      <c r="L68" s="19">
        <v>82165.67799</v>
      </c>
      <c r="M68" s="19">
        <v>0</v>
      </c>
      <c r="N68" s="19">
        <v>32.658</v>
      </c>
      <c r="O68" s="19">
        <v>0</v>
      </c>
      <c r="P68" s="19">
        <v>88070.69299</v>
      </c>
      <c r="Q68" s="19">
        <v>0</v>
      </c>
      <c r="R68" s="19">
        <v>81351.24101000001</v>
      </c>
      <c r="S68" s="19"/>
      <c r="T68" s="19">
        <v>34075.710999999996</v>
      </c>
      <c r="U68" s="19">
        <v>115426.95201000001</v>
      </c>
      <c r="V68" s="19">
        <v>91199.66817396594</v>
      </c>
      <c r="W68" s="19">
        <v>0</v>
      </c>
      <c r="X68" s="19">
        <v>0</v>
      </c>
      <c r="Y68" s="19">
        <v>1175.14379</v>
      </c>
      <c r="Z68" s="19">
        <v>58222.591</v>
      </c>
      <c r="AA68" s="19">
        <v>150597.40296396596</v>
      </c>
      <c r="AB68" s="20">
        <v>-35170.45095396595</v>
      </c>
      <c r="AC68" s="20">
        <v>18967</v>
      </c>
      <c r="AD68" s="20">
        <v>0</v>
      </c>
      <c r="AE68" s="20">
        <v>-16203.450953965948</v>
      </c>
      <c r="AF68" s="20" t="s">
        <v>152</v>
      </c>
      <c r="AG68" s="20" t="s">
        <v>152</v>
      </c>
      <c r="AH68" s="16" t="s">
        <v>152</v>
      </c>
      <c r="AI68" s="16">
        <v>0</v>
      </c>
      <c r="AJ68" s="16">
        <v>0</v>
      </c>
      <c r="AK68" s="16" t="s">
        <v>152</v>
      </c>
      <c r="AL68" s="16" t="s">
        <v>152</v>
      </c>
      <c r="AM68" s="16" t="s">
        <v>152</v>
      </c>
      <c r="AN68" s="16" t="s">
        <v>152</v>
      </c>
      <c r="AO68" s="16" t="s">
        <v>152</v>
      </c>
      <c r="AP68" s="16" t="s">
        <v>152</v>
      </c>
      <c r="AQ68" s="16" t="s">
        <v>152</v>
      </c>
      <c r="AR68" s="16" t="s">
        <v>152</v>
      </c>
      <c r="AS68" s="16" t="s">
        <v>152</v>
      </c>
      <c r="AT68" s="16" t="s">
        <v>152</v>
      </c>
      <c r="AU68" s="16" t="s">
        <v>152</v>
      </c>
      <c r="AV68" s="16" t="s">
        <v>152</v>
      </c>
      <c r="AW68" s="16" t="s">
        <v>152</v>
      </c>
      <c r="AX68" s="16" t="s">
        <v>152</v>
      </c>
    </row>
    <row r="69" spans="1:50" ht="15">
      <c r="A69" s="16">
        <v>2013</v>
      </c>
      <c r="B69" s="16">
        <v>13</v>
      </c>
      <c r="C69" s="16" t="s">
        <v>63</v>
      </c>
      <c r="D69" s="17" t="s">
        <v>153</v>
      </c>
      <c r="E69" s="18">
        <v>0</v>
      </c>
      <c r="F69" s="19">
        <v>0</v>
      </c>
      <c r="G69" s="19">
        <v>0</v>
      </c>
      <c r="H69" s="19">
        <v>27611.03089</v>
      </c>
      <c r="I69" s="19">
        <v>27611.03089</v>
      </c>
      <c r="J69" s="19">
        <v>3149.8077000000003</v>
      </c>
      <c r="K69" s="19">
        <v>2001.1703999999997</v>
      </c>
      <c r="L69" s="19">
        <v>7491.946030000001</v>
      </c>
      <c r="M69" s="19">
        <v>0</v>
      </c>
      <c r="N69" s="19">
        <v>420.4109</v>
      </c>
      <c r="O69" s="19">
        <v>0</v>
      </c>
      <c r="P69" s="19">
        <v>13063.335030000002</v>
      </c>
      <c r="Q69" s="19">
        <v>0</v>
      </c>
      <c r="R69" s="19">
        <v>14547.69586</v>
      </c>
      <c r="S69" s="19"/>
      <c r="T69" s="19">
        <v>3163.70562</v>
      </c>
      <c r="U69" s="19">
        <v>17711.40148</v>
      </c>
      <c r="V69" s="19">
        <v>13002.236520815139</v>
      </c>
      <c r="W69" s="19">
        <v>0</v>
      </c>
      <c r="X69" s="19">
        <v>0</v>
      </c>
      <c r="Y69" s="19">
        <v>319.67066136758876</v>
      </c>
      <c r="Z69" s="19">
        <v>17969.419342300753</v>
      </c>
      <c r="AA69" s="19">
        <v>31291.32652448348</v>
      </c>
      <c r="AB69" s="20">
        <v>-13579.92504448348</v>
      </c>
      <c r="AC69" s="20">
        <v>1435.493</v>
      </c>
      <c r="AD69" s="20">
        <v>43.188</v>
      </c>
      <c r="AE69" s="20">
        <v>-12187.62004448348</v>
      </c>
      <c r="AF69" s="20" t="s">
        <v>152</v>
      </c>
      <c r="AG69" s="20" t="s">
        <v>152</v>
      </c>
      <c r="AH69" s="16" t="s">
        <v>152</v>
      </c>
      <c r="AI69" s="16">
        <v>0</v>
      </c>
      <c r="AJ69" s="16" t="s">
        <v>154</v>
      </c>
      <c r="AK69" s="16" t="s">
        <v>152</v>
      </c>
      <c r="AL69" s="16" t="s">
        <v>152</v>
      </c>
      <c r="AM69" s="16" t="s">
        <v>152</v>
      </c>
      <c r="AN69" s="16" t="s">
        <v>152</v>
      </c>
      <c r="AO69" s="16" t="s">
        <v>152</v>
      </c>
      <c r="AP69" s="16" t="s">
        <v>152</v>
      </c>
      <c r="AQ69" s="16" t="s">
        <v>152</v>
      </c>
      <c r="AR69" s="16" t="s">
        <v>152</v>
      </c>
      <c r="AS69" s="16" t="s">
        <v>152</v>
      </c>
      <c r="AT69" s="16" t="s">
        <v>152</v>
      </c>
      <c r="AU69" s="16" t="s">
        <v>152</v>
      </c>
      <c r="AV69" s="16" t="s">
        <v>152</v>
      </c>
      <c r="AW69" s="16" t="s">
        <v>152</v>
      </c>
      <c r="AX69" s="16" t="s">
        <v>152</v>
      </c>
    </row>
    <row r="70" spans="1:50" ht="15">
      <c r="A70" s="16">
        <v>2013</v>
      </c>
      <c r="B70" s="16">
        <v>15</v>
      </c>
      <c r="C70" s="16" t="s">
        <v>63</v>
      </c>
      <c r="D70" s="17" t="s">
        <v>153</v>
      </c>
      <c r="E70" s="18">
        <v>149321.525</v>
      </c>
      <c r="F70" s="19">
        <v>0</v>
      </c>
      <c r="G70" s="19">
        <v>0</v>
      </c>
      <c r="H70" s="19">
        <v>0</v>
      </c>
      <c r="I70" s="19">
        <v>149321.525</v>
      </c>
      <c r="J70" s="19">
        <v>0</v>
      </c>
      <c r="K70" s="19">
        <v>0</v>
      </c>
      <c r="L70" s="19">
        <v>94050.32400000002</v>
      </c>
      <c r="M70" s="19">
        <v>0</v>
      </c>
      <c r="N70" s="19">
        <v>0</v>
      </c>
      <c r="O70" s="19">
        <v>0</v>
      </c>
      <c r="P70" s="19">
        <v>94050.32400000002</v>
      </c>
      <c r="Q70" s="19">
        <v>0</v>
      </c>
      <c r="R70" s="19">
        <v>55271.20099999997</v>
      </c>
      <c r="S70" s="19"/>
      <c r="T70" s="19">
        <v>5404.182999999999</v>
      </c>
      <c r="U70" s="19">
        <v>60675.38399999997</v>
      </c>
      <c r="V70" s="19">
        <v>55182.13869</v>
      </c>
      <c r="W70" s="19">
        <v>0</v>
      </c>
      <c r="X70" s="19">
        <v>0</v>
      </c>
      <c r="Y70" s="19">
        <v>2281.318</v>
      </c>
      <c r="Z70" s="19">
        <v>29726.719</v>
      </c>
      <c r="AA70" s="19">
        <v>87190.17569</v>
      </c>
      <c r="AB70" s="20">
        <v>-26514.791690000035</v>
      </c>
      <c r="AC70" s="20">
        <v>365.37</v>
      </c>
      <c r="AD70" s="20">
        <v>0</v>
      </c>
      <c r="AE70" s="20">
        <v>-26149.421690000036</v>
      </c>
      <c r="AF70" s="20" t="s">
        <v>152</v>
      </c>
      <c r="AG70" s="20" t="s">
        <v>152</v>
      </c>
      <c r="AH70" s="16" t="s">
        <v>152</v>
      </c>
      <c r="AI70" s="16">
        <v>0</v>
      </c>
      <c r="AJ70" s="16">
        <v>0</v>
      </c>
      <c r="AK70" s="16" t="s">
        <v>152</v>
      </c>
      <c r="AL70" s="16" t="s">
        <v>152</v>
      </c>
      <c r="AM70" s="16" t="s">
        <v>152</v>
      </c>
      <c r="AN70" s="16" t="s">
        <v>152</v>
      </c>
      <c r="AO70" s="16" t="s">
        <v>152</v>
      </c>
      <c r="AP70" s="16" t="s">
        <v>152</v>
      </c>
      <c r="AQ70" s="16" t="s">
        <v>152</v>
      </c>
      <c r="AR70" s="16" t="s">
        <v>152</v>
      </c>
      <c r="AS70" s="16" t="s">
        <v>152</v>
      </c>
      <c r="AT70" s="16" t="s">
        <v>152</v>
      </c>
      <c r="AU70" s="16" t="s">
        <v>152</v>
      </c>
      <c r="AV70" s="16" t="s">
        <v>152</v>
      </c>
      <c r="AW70" s="16" t="s">
        <v>152</v>
      </c>
      <c r="AX70" s="16" t="s">
        <v>152</v>
      </c>
    </row>
    <row r="71" spans="1:50" ht="15">
      <c r="A71" s="16">
        <v>2013</v>
      </c>
      <c r="B71" s="16">
        <v>16</v>
      </c>
      <c r="C71" s="16" t="s">
        <v>63</v>
      </c>
      <c r="D71" s="17" t="s">
        <v>153</v>
      </c>
      <c r="E71" s="18">
        <v>0</v>
      </c>
      <c r="F71" s="19">
        <v>0</v>
      </c>
      <c r="G71" s="19">
        <v>0.515</v>
      </c>
      <c r="H71" s="19">
        <v>23.436</v>
      </c>
      <c r="I71" s="19">
        <v>23.951</v>
      </c>
      <c r="J71" s="19">
        <v>0</v>
      </c>
      <c r="K71" s="19">
        <v>0</v>
      </c>
      <c r="L71" s="19">
        <v>0.552</v>
      </c>
      <c r="M71" s="19">
        <v>0</v>
      </c>
      <c r="N71" s="19">
        <v>0</v>
      </c>
      <c r="O71" s="19">
        <v>0</v>
      </c>
      <c r="P71" s="19">
        <v>0.552</v>
      </c>
      <c r="Q71" s="19">
        <v>0</v>
      </c>
      <c r="R71" s="19">
        <v>23.399</v>
      </c>
      <c r="S71" s="19"/>
      <c r="T71" s="19">
        <v>2651.7901200000006</v>
      </c>
      <c r="U71" s="19">
        <v>2675.1891200000005</v>
      </c>
      <c r="V71" s="19">
        <v>2977.5945099999994</v>
      </c>
      <c r="W71" s="19">
        <v>0.195</v>
      </c>
      <c r="X71" s="19">
        <v>0</v>
      </c>
      <c r="Y71" s="19">
        <v>775.16292</v>
      </c>
      <c r="Z71" s="19">
        <v>10613.15202</v>
      </c>
      <c r="AA71" s="19">
        <v>14366.104449999999</v>
      </c>
      <c r="AB71" s="20">
        <v>-11690.915329999998</v>
      </c>
      <c r="AC71" s="20">
        <v>-1509.711</v>
      </c>
      <c r="AD71" s="20">
        <v>0</v>
      </c>
      <c r="AE71" s="20">
        <v>-13200.626329999997</v>
      </c>
      <c r="AF71" s="20" t="s">
        <v>152</v>
      </c>
      <c r="AG71" s="20" t="s">
        <v>152</v>
      </c>
      <c r="AH71" s="16" t="s">
        <v>152</v>
      </c>
      <c r="AI71" s="16">
        <v>0</v>
      </c>
      <c r="AJ71" s="16">
        <v>0</v>
      </c>
      <c r="AK71" s="16" t="s">
        <v>152</v>
      </c>
      <c r="AL71" s="16" t="s">
        <v>152</v>
      </c>
      <c r="AM71" s="16" t="s">
        <v>152</v>
      </c>
      <c r="AN71" s="16" t="s">
        <v>152</v>
      </c>
      <c r="AO71" s="16" t="s">
        <v>152</v>
      </c>
      <c r="AP71" s="16" t="s">
        <v>152</v>
      </c>
      <c r="AQ71" s="16" t="s">
        <v>152</v>
      </c>
      <c r="AR71" s="16" t="s">
        <v>152</v>
      </c>
      <c r="AS71" s="16" t="s">
        <v>152</v>
      </c>
      <c r="AT71" s="16" t="s">
        <v>152</v>
      </c>
      <c r="AU71" s="16" t="s">
        <v>152</v>
      </c>
      <c r="AV71" s="16" t="s">
        <v>152</v>
      </c>
      <c r="AW71" s="16" t="s">
        <v>152</v>
      </c>
      <c r="AX71" s="16" t="s">
        <v>152</v>
      </c>
    </row>
    <row r="72" spans="1:50" ht="15">
      <c r="A72" s="16">
        <v>2013</v>
      </c>
      <c r="B72" s="16">
        <v>17</v>
      </c>
      <c r="C72" s="16" t="s">
        <v>63</v>
      </c>
      <c r="D72" s="17" t="s">
        <v>153</v>
      </c>
      <c r="E72" s="18">
        <v>0</v>
      </c>
      <c r="F72" s="19">
        <v>0</v>
      </c>
      <c r="G72" s="19">
        <v>2237.747</v>
      </c>
      <c r="H72" s="19">
        <v>6380.26</v>
      </c>
      <c r="I72" s="19">
        <v>8618.007</v>
      </c>
      <c r="J72" s="19">
        <v>650.1863676783128</v>
      </c>
      <c r="K72" s="19">
        <v>459.0753722691549</v>
      </c>
      <c r="L72" s="19">
        <v>2413.9767795921784</v>
      </c>
      <c r="M72" s="19">
        <v>0</v>
      </c>
      <c r="N72" s="19">
        <v>0</v>
      </c>
      <c r="O72" s="19">
        <v>0</v>
      </c>
      <c r="P72" s="19">
        <v>3523.2385195396464</v>
      </c>
      <c r="Q72" s="19">
        <v>0</v>
      </c>
      <c r="R72" s="19">
        <v>5094.768480460353</v>
      </c>
      <c r="S72" s="19"/>
      <c r="T72" s="19">
        <v>267.413</v>
      </c>
      <c r="U72" s="19">
        <v>5362.181480460353</v>
      </c>
      <c r="V72" s="19">
        <v>4053.5336594610076</v>
      </c>
      <c r="W72" s="19">
        <v>0</v>
      </c>
      <c r="X72" s="19">
        <v>0</v>
      </c>
      <c r="Y72" s="19">
        <v>127.83808258754621</v>
      </c>
      <c r="Z72" s="19">
        <v>2464.8139363307514</v>
      </c>
      <c r="AA72" s="19">
        <v>6646.185678379305</v>
      </c>
      <c r="AB72" s="20">
        <v>-1284.0041979189518</v>
      </c>
      <c r="AC72" s="20">
        <v>754.939</v>
      </c>
      <c r="AD72" s="20">
        <v>0</v>
      </c>
      <c r="AE72" s="20">
        <v>-529.0651979189519</v>
      </c>
      <c r="AF72" s="20" t="s">
        <v>152</v>
      </c>
      <c r="AG72" s="20" t="s">
        <v>152</v>
      </c>
      <c r="AH72" s="16" t="s">
        <v>152</v>
      </c>
      <c r="AI72" s="16">
        <v>0</v>
      </c>
      <c r="AJ72" s="16">
        <v>0</v>
      </c>
      <c r="AK72" s="16" t="s">
        <v>152</v>
      </c>
      <c r="AL72" s="16" t="s">
        <v>152</v>
      </c>
      <c r="AM72" s="16" t="s">
        <v>152</v>
      </c>
      <c r="AN72" s="16" t="s">
        <v>152</v>
      </c>
      <c r="AO72" s="16" t="s">
        <v>152</v>
      </c>
      <c r="AP72" s="16" t="s">
        <v>152</v>
      </c>
      <c r="AQ72" s="16" t="s">
        <v>152</v>
      </c>
      <c r="AR72" s="16" t="s">
        <v>152</v>
      </c>
      <c r="AS72" s="16" t="s">
        <v>152</v>
      </c>
      <c r="AT72" s="16" t="s">
        <v>152</v>
      </c>
      <c r="AU72" s="16" t="s">
        <v>152</v>
      </c>
      <c r="AV72" s="16" t="s">
        <v>152</v>
      </c>
      <c r="AW72" s="16" t="s">
        <v>152</v>
      </c>
      <c r="AX72" s="16" t="s">
        <v>152</v>
      </c>
    </row>
    <row r="73" spans="1:50" ht="15">
      <c r="A73" s="16">
        <v>2013</v>
      </c>
      <c r="B73" s="16">
        <v>18</v>
      </c>
      <c r="C73" s="16" t="s">
        <v>63</v>
      </c>
      <c r="D73" s="17" t="s">
        <v>153</v>
      </c>
      <c r="E73" s="18">
        <v>0</v>
      </c>
      <c r="F73" s="19">
        <v>0</v>
      </c>
      <c r="G73" s="19">
        <v>0</v>
      </c>
      <c r="H73" s="19">
        <v>8456.699999999999</v>
      </c>
      <c r="I73" s="19">
        <v>8456.699999999999</v>
      </c>
      <c r="J73" s="19">
        <v>204.42607</v>
      </c>
      <c r="K73" s="19">
        <v>0</v>
      </c>
      <c r="L73" s="19">
        <v>3895.20551</v>
      </c>
      <c r="M73" s="19">
        <v>0</v>
      </c>
      <c r="N73" s="19">
        <v>0</v>
      </c>
      <c r="O73" s="19">
        <v>0</v>
      </c>
      <c r="P73" s="19">
        <v>4099.63158</v>
      </c>
      <c r="Q73" s="19">
        <v>0</v>
      </c>
      <c r="R73" s="19">
        <v>4357.068419999999</v>
      </c>
      <c r="S73" s="19"/>
      <c r="T73" s="19">
        <v>733.03816</v>
      </c>
      <c r="U73" s="19">
        <v>5090.106579999999</v>
      </c>
      <c r="V73" s="19">
        <v>4685.213793387821</v>
      </c>
      <c r="W73" s="19">
        <v>0</v>
      </c>
      <c r="X73" s="19">
        <v>0</v>
      </c>
      <c r="Y73" s="19">
        <v>532.067616681557</v>
      </c>
      <c r="Z73" s="19">
        <v>9636.535530927615</v>
      </c>
      <c r="AA73" s="19">
        <v>14853.816940996992</v>
      </c>
      <c r="AB73" s="20">
        <v>-9763.710360996993</v>
      </c>
      <c r="AC73" s="20">
        <v>175.895</v>
      </c>
      <c r="AD73" s="20">
        <v>0</v>
      </c>
      <c r="AE73" s="20">
        <v>-9587.815360996992</v>
      </c>
      <c r="AF73" s="20" t="s">
        <v>152</v>
      </c>
      <c r="AG73" s="20" t="s">
        <v>152</v>
      </c>
      <c r="AH73" s="16" t="s">
        <v>152</v>
      </c>
      <c r="AI73" s="16">
        <v>0</v>
      </c>
      <c r="AJ73" s="16" t="s">
        <v>154</v>
      </c>
      <c r="AK73" s="16" t="s">
        <v>152</v>
      </c>
      <c r="AL73" s="16" t="s">
        <v>152</v>
      </c>
      <c r="AM73" s="16" t="s">
        <v>152</v>
      </c>
      <c r="AN73" s="16" t="s">
        <v>152</v>
      </c>
      <c r="AO73" s="16" t="s">
        <v>152</v>
      </c>
      <c r="AP73" s="16" t="s">
        <v>152</v>
      </c>
      <c r="AQ73" s="16" t="s">
        <v>152</v>
      </c>
      <c r="AR73" s="16" t="s">
        <v>152</v>
      </c>
      <c r="AS73" s="16" t="s">
        <v>152</v>
      </c>
      <c r="AT73" s="16" t="s">
        <v>152</v>
      </c>
      <c r="AU73" s="16" t="s">
        <v>152</v>
      </c>
      <c r="AV73" s="16" t="s">
        <v>152</v>
      </c>
      <c r="AW73" s="16" t="s">
        <v>152</v>
      </c>
      <c r="AX73" s="16" t="s">
        <v>152</v>
      </c>
    </row>
    <row r="74" spans="1:50" ht="15">
      <c r="A74" s="16">
        <v>2013</v>
      </c>
      <c r="B74" s="16">
        <v>19</v>
      </c>
      <c r="C74" s="16" t="s">
        <v>63</v>
      </c>
      <c r="D74" s="17" t="s">
        <v>153</v>
      </c>
      <c r="E74" s="18">
        <v>3418</v>
      </c>
      <c r="F74" s="19">
        <v>0</v>
      </c>
      <c r="G74" s="19">
        <v>4863.8</v>
      </c>
      <c r="H74" s="19">
        <v>57162.7</v>
      </c>
      <c r="I74" s="19">
        <v>65444.5</v>
      </c>
      <c r="J74" s="19">
        <v>1450.3</v>
      </c>
      <c r="K74" s="19">
        <v>2494.2999999999997</v>
      </c>
      <c r="L74" s="19">
        <v>33770.9</v>
      </c>
      <c r="M74" s="19">
        <v>0</v>
      </c>
      <c r="N74" s="19">
        <v>1960.1</v>
      </c>
      <c r="O74" s="19">
        <v>1842.6</v>
      </c>
      <c r="P74" s="19">
        <v>41518.2</v>
      </c>
      <c r="Q74" s="19">
        <v>0</v>
      </c>
      <c r="R74" s="19">
        <v>23926.300000000003</v>
      </c>
      <c r="S74" s="19"/>
      <c r="T74" s="19">
        <v>1063.6999999999998</v>
      </c>
      <c r="U74" s="19">
        <v>24990.000000000004</v>
      </c>
      <c r="V74" s="19">
        <v>37721.32377</v>
      </c>
      <c r="W74" s="19">
        <v>5896.9</v>
      </c>
      <c r="X74" s="19">
        <v>3295.9000000000005</v>
      </c>
      <c r="Y74" s="19">
        <v>1070.5</v>
      </c>
      <c r="Z74" s="19">
        <v>6009.899999999999</v>
      </c>
      <c r="AA74" s="19">
        <v>53994.52377000001</v>
      </c>
      <c r="AB74" s="20">
        <v>-29004.523770000003</v>
      </c>
      <c r="AC74" s="20">
        <v>13854</v>
      </c>
      <c r="AD74" s="20">
        <v>0</v>
      </c>
      <c r="AE74" s="20">
        <v>-15150.523770000003</v>
      </c>
      <c r="AF74" s="20" t="s">
        <v>152</v>
      </c>
      <c r="AG74" s="20" t="s">
        <v>152</v>
      </c>
      <c r="AH74" s="16" t="s">
        <v>152</v>
      </c>
      <c r="AI74" s="16">
        <v>738</v>
      </c>
      <c r="AJ74" s="16">
        <v>5831.828950228211</v>
      </c>
      <c r="AK74" s="16" t="s">
        <v>152</v>
      </c>
      <c r="AL74" s="16" t="s">
        <v>152</v>
      </c>
      <c r="AM74" s="16" t="s">
        <v>152</v>
      </c>
      <c r="AN74" s="16" t="s">
        <v>152</v>
      </c>
      <c r="AO74" s="16" t="s">
        <v>152</v>
      </c>
      <c r="AP74" s="16" t="s">
        <v>152</v>
      </c>
      <c r="AQ74" s="16" t="s">
        <v>152</v>
      </c>
      <c r="AR74" s="16" t="s">
        <v>152</v>
      </c>
      <c r="AS74" s="16" t="s">
        <v>152</v>
      </c>
      <c r="AT74" s="16" t="s">
        <v>152</v>
      </c>
      <c r="AU74" s="16" t="s">
        <v>152</v>
      </c>
      <c r="AV74" s="16" t="s">
        <v>152</v>
      </c>
      <c r="AW74" s="16" t="s">
        <v>152</v>
      </c>
      <c r="AX74" s="16"/>
    </row>
    <row r="75" spans="1:50" ht="15">
      <c r="A75" s="16">
        <v>2013</v>
      </c>
      <c r="B75" s="16">
        <v>22</v>
      </c>
      <c r="C75" s="16" t="s">
        <v>63</v>
      </c>
      <c r="D75" s="17" t="s">
        <v>153</v>
      </c>
      <c r="E75" s="18">
        <v>0</v>
      </c>
      <c r="F75" s="19">
        <v>0</v>
      </c>
      <c r="G75" s="19">
        <v>4471.63</v>
      </c>
      <c r="H75" s="19">
        <v>5675.48564</v>
      </c>
      <c r="I75" s="19">
        <v>10147.11564</v>
      </c>
      <c r="J75" s="19">
        <v>192.70000000000002</v>
      </c>
      <c r="K75" s="19">
        <v>106.69999999999999</v>
      </c>
      <c r="L75" s="19">
        <v>6754.7</v>
      </c>
      <c r="M75" s="19">
        <v>0</v>
      </c>
      <c r="N75" s="19">
        <v>0</v>
      </c>
      <c r="O75" s="19">
        <v>0</v>
      </c>
      <c r="P75" s="19">
        <v>7054.099999999999</v>
      </c>
      <c r="Q75" s="19">
        <v>0</v>
      </c>
      <c r="R75" s="19">
        <v>3093.0156400000005</v>
      </c>
      <c r="S75" s="19"/>
      <c r="T75" s="19">
        <v>42394.25994</v>
      </c>
      <c r="U75" s="19">
        <v>45487.27558</v>
      </c>
      <c r="V75" s="19">
        <v>16101.64231</v>
      </c>
      <c r="W75" s="19">
        <v>0</v>
      </c>
      <c r="X75" s="19">
        <v>0</v>
      </c>
      <c r="Y75" s="19">
        <v>719.31609</v>
      </c>
      <c r="Z75" s="19">
        <v>15389.499999999998</v>
      </c>
      <c r="AA75" s="19">
        <v>32210.458399999996</v>
      </c>
      <c r="AB75" s="20">
        <v>13276.817180000005</v>
      </c>
      <c r="AC75" s="20">
        <v>4362.488</v>
      </c>
      <c r="AD75" s="20">
        <v>0</v>
      </c>
      <c r="AE75" s="20">
        <v>17639.305180000007</v>
      </c>
      <c r="AF75" s="20" t="s">
        <v>152</v>
      </c>
      <c r="AG75" s="20" t="s">
        <v>152</v>
      </c>
      <c r="AH75" s="16" t="s">
        <v>152</v>
      </c>
      <c r="AI75" s="16">
        <v>0</v>
      </c>
      <c r="AJ75" s="16">
        <v>0</v>
      </c>
      <c r="AK75" s="16" t="s">
        <v>152</v>
      </c>
      <c r="AL75" s="16" t="s">
        <v>152</v>
      </c>
      <c r="AM75" s="16" t="s">
        <v>152</v>
      </c>
      <c r="AN75" s="16" t="s">
        <v>152</v>
      </c>
      <c r="AO75" s="16" t="s">
        <v>152</v>
      </c>
      <c r="AP75" s="16" t="s">
        <v>152</v>
      </c>
      <c r="AQ75" s="16" t="s">
        <v>152</v>
      </c>
      <c r="AR75" s="16" t="s">
        <v>152</v>
      </c>
      <c r="AS75" s="16" t="s">
        <v>152</v>
      </c>
      <c r="AT75" s="16" t="s">
        <v>152</v>
      </c>
      <c r="AU75" s="16" t="s">
        <v>152</v>
      </c>
      <c r="AV75" s="16" t="s">
        <v>152</v>
      </c>
      <c r="AW75" s="16" t="s">
        <v>152</v>
      </c>
      <c r="AX75" s="16" t="s">
        <v>152</v>
      </c>
    </row>
    <row r="76" spans="1:50" ht="15">
      <c r="A76" s="16">
        <v>2013</v>
      </c>
      <c r="B76" s="16">
        <v>23</v>
      </c>
      <c r="C76" s="16" t="s">
        <v>63</v>
      </c>
      <c r="D76" s="17" t="s">
        <v>153</v>
      </c>
      <c r="E76" s="18">
        <v>0</v>
      </c>
      <c r="F76" s="19">
        <v>0</v>
      </c>
      <c r="G76" s="19">
        <v>0</v>
      </c>
      <c r="H76" s="19">
        <v>8377.2</v>
      </c>
      <c r="I76" s="19">
        <v>8377.2</v>
      </c>
      <c r="J76" s="19">
        <v>381.2</v>
      </c>
      <c r="K76" s="19">
        <v>52.8</v>
      </c>
      <c r="L76" s="19">
        <v>478.7</v>
      </c>
      <c r="M76" s="19">
        <v>0</v>
      </c>
      <c r="N76" s="19">
        <v>0</v>
      </c>
      <c r="O76" s="19">
        <v>0</v>
      </c>
      <c r="P76" s="19">
        <v>912.7</v>
      </c>
      <c r="Q76" s="19">
        <v>0</v>
      </c>
      <c r="R76" s="19">
        <v>7464.500000000001</v>
      </c>
      <c r="S76" s="19"/>
      <c r="T76" s="19">
        <v>17847.5</v>
      </c>
      <c r="U76" s="19">
        <v>25312</v>
      </c>
      <c r="V76" s="19">
        <v>21164.050655184838</v>
      </c>
      <c r="W76" s="19">
        <v>0</v>
      </c>
      <c r="X76" s="19">
        <v>0</v>
      </c>
      <c r="Y76" s="19">
        <v>2854.9</v>
      </c>
      <c r="Z76" s="19">
        <v>16180.9</v>
      </c>
      <c r="AA76" s="19">
        <v>40199.85065518484</v>
      </c>
      <c r="AB76" s="20">
        <v>-14887.85065518484</v>
      </c>
      <c r="AC76" s="20">
        <v>44226.6</v>
      </c>
      <c r="AD76" s="20">
        <v>0</v>
      </c>
      <c r="AE76" s="20">
        <v>29338.749344815158</v>
      </c>
      <c r="AF76" s="20" t="s">
        <v>152</v>
      </c>
      <c r="AG76" s="20" t="s">
        <v>152</v>
      </c>
      <c r="AH76" s="16" t="s">
        <v>152</v>
      </c>
      <c r="AI76" s="16">
        <v>0</v>
      </c>
      <c r="AJ76" s="16">
        <v>0</v>
      </c>
      <c r="AK76" s="16" t="s">
        <v>152</v>
      </c>
      <c r="AL76" s="16" t="s">
        <v>152</v>
      </c>
      <c r="AM76" s="16" t="s">
        <v>152</v>
      </c>
      <c r="AN76" s="16" t="s">
        <v>152</v>
      </c>
      <c r="AO76" s="16" t="s">
        <v>152</v>
      </c>
      <c r="AP76" s="16" t="s">
        <v>152</v>
      </c>
      <c r="AQ76" s="16" t="s">
        <v>152</v>
      </c>
      <c r="AR76" s="16" t="s">
        <v>152</v>
      </c>
      <c r="AS76" s="16" t="s">
        <v>152</v>
      </c>
      <c r="AT76" s="16" t="s">
        <v>152</v>
      </c>
      <c r="AU76" s="16" t="s">
        <v>152</v>
      </c>
      <c r="AV76" s="16" t="s">
        <v>152</v>
      </c>
      <c r="AW76" s="16" t="s">
        <v>152</v>
      </c>
      <c r="AX76" s="16" t="s">
        <v>152</v>
      </c>
    </row>
    <row r="77" spans="1:50" ht="15">
      <c r="A77" s="16">
        <v>2013</v>
      </c>
      <c r="B77" s="16">
        <v>24</v>
      </c>
      <c r="C77" s="16" t="s">
        <v>63</v>
      </c>
      <c r="D77" s="17" t="s">
        <v>153</v>
      </c>
      <c r="E77" s="18">
        <v>0</v>
      </c>
      <c r="F77" s="19">
        <v>0</v>
      </c>
      <c r="G77" s="19">
        <v>42510.805</v>
      </c>
      <c r="H77" s="19">
        <v>99358.084</v>
      </c>
      <c r="I77" s="19">
        <v>141868.889</v>
      </c>
      <c r="J77" s="19">
        <v>18.395</v>
      </c>
      <c r="K77" s="19">
        <v>0</v>
      </c>
      <c r="L77" s="19">
        <v>90170.19799999999</v>
      </c>
      <c r="M77" s="19">
        <v>0</v>
      </c>
      <c r="N77" s="19">
        <v>0</v>
      </c>
      <c r="O77" s="19">
        <v>0</v>
      </c>
      <c r="P77" s="19">
        <v>90188.593</v>
      </c>
      <c r="Q77" s="19">
        <v>0</v>
      </c>
      <c r="R77" s="19">
        <v>51680.296</v>
      </c>
      <c r="S77" s="19"/>
      <c r="T77" s="19">
        <v>8020.220920000001</v>
      </c>
      <c r="U77" s="19">
        <v>59700.51692</v>
      </c>
      <c r="V77" s="19">
        <v>45835.61759000001</v>
      </c>
      <c r="W77" s="19">
        <v>0</v>
      </c>
      <c r="X77" s="19">
        <v>0</v>
      </c>
      <c r="Y77" s="19">
        <v>3676.094</v>
      </c>
      <c r="Z77" s="19">
        <v>36747.92</v>
      </c>
      <c r="AA77" s="19">
        <v>86259.63159</v>
      </c>
      <c r="AB77" s="20">
        <v>-26559.114670000003</v>
      </c>
      <c r="AC77" s="20">
        <v>4750.979</v>
      </c>
      <c r="AD77" s="20">
        <v>0</v>
      </c>
      <c r="AE77" s="20">
        <v>-21808.135670000003</v>
      </c>
      <c r="AF77" s="20" t="s">
        <v>152</v>
      </c>
      <c r="AG77" s="20" t="s">
        <v>152</v>
      </c>
      <c r="AH77" s="16" t="s">
        <v>152</v>
      </c>
      <c r="AI77" s="16">
        <v>0</v>
      </c>
      <c r="AJ77" s="16">
        <v>0</v>
      </c>
      <c r="AK77" s="16" t="s">
        <v>152</v>
      </c>
      <c r="AL77" s="16" t="s">
        <v>152</v>
      </c>
      <c r="AM77" s="16" t="s">
        <v>152</v>
      </c>
      <c r="AN77" s="16" t="s">
        <v>152</v>
      </c>
      <c r="AO77" s="16" t="s">
        <v>152</v>
      </c>
      <c r="AP77" s="16" t="s">
        <v>152</v>
      </c>
      <c r="AQ77" s="16" t="s">
        <v>152</v>
      </c>
      <c r="AR77" s="16" t="s">
        <v>152</v>
      </c>
      <c r="AS77" s="16" t="s">
        <v>152</v>
      </c>
      <c r="AT77" s="16" t="s">
        <v>152</v>
      </c>
      <c r="AU77" s="16" t="s">
        <v>152</v>
      </c>
      <c r="AV77" s="16" t="s">
        <v>152</v>
      </c>
      <c r="AW77" s="16" t="s">
        <v>152</v>
      </c>
      <c r="AX77" s="16" t="s">
        <v>152</v>
      </c>
    </row>
    <row r="78" spans="1:50" ht="15">
      <c r="A78" s="16">
        <v>2013</v>
      </c>
      <c r="B78" s="16">
        <v>27</v>
      </c>
      <c r="C78" s="16" t="s">
        <v>63</v>
      </c>
      <c r="D78" s="17" t="s">
        <v>153</v>
      </c>
      <c r="E78" s="18">
        <v>6450.8</v>
      </c>
      <c r="F78" s="19">
        <v>0</v>
      </c>
      <c r="G78" s="19">
        <v>499.40000000000873</v>
      </c>
      <c r="H78" s="19">
        <v>53606.399999999994</v>
      </c>
      <c r="I78" s="19">
        <v>60556.700000000004</v>
      </c>
      <c r="J78" s="19">
        <v>1324.3</v>
      </c>
      <c r="K78" s="19">
        <v>2029.3000000000002</v>
      </c>
      <c r="L78" s="19">
        <v>19349.6</v>
      </c>
      <c r="M78" s="19">
        <v>0</v>
      </c>
      <c r="N78" s="19">
        <v>0</v>
      </c>
      <c r="O78" s="19">
        <v>0</v>
      </c>
      <c r="P78" s="19">
        <v>22703.199999999997</v>
      </c>
      <c r="Q78" s="19">
        <v>0</v>
      </c>
      <c r="R78" s="19">
        <v>37853.50000000001</v>
      </c>
      <c r="S78" s="19"/>
      <c r="T78" s="19">
        <v>2881.3</v>
      </c>
      <c r="U78" s="19">
        <v>40734.80000000001</v>
      </c>
      <c r="V78" s="19">
        <v>41589.125250000005</v>
      </c>
      <c r="W78" s="19">
        <v>0</v>
      </c>
      <c r="X78" s="19">
        <v>0</v>
      </c>
      <c r="Y78" s="19">
        <v>1036.2</v>
      </c>
      <c r="Z78" s="19">
        <v>17244</v>
      </c>
      <c r="AA78" s="19">
        <v>59869.32525</v>
      </c>
      <c r="AB78" s="20">
        <v>-19134.52524999999</v>
      </c>
      <c r="AC78" s="20">
        <v>4332.3</v>
      </c>
      <c r="AD78" s="20">
        <v>0</v>
      </c>
      <c r="AE78" s="20">
        <v>-14802.225249999992</v>
      </c>
      <c r="AF78" s="20" t="s">
        <v>152</v>
      </c>
      <c r="AG78" s="20" t="s">
        <v>152</v>
      </c>
      <c r="AH78" s="16" t="s">
        <v>152</v>
      </c>
      <c r="AI78" s="16">
        <v>110</v>
      </c>
      <c r="AJ78" s="16">
        <v>889.0065261781153</v>
      </c>
      <c r="AK78" s="16" t="s">
        <v>152</v>
      </c>
      <c r="AL78" s="16" t="s">
        <v>152</v>
      </c>
      <c r="AM78" s="16" t="s">
        <v>152</v>
      </c>
      <c r="AN78" s="16" t="s">
        <v>152</v>
      </c>
      <c r="AO78" s="16" t="s">
        <v>152</v>
      </c>
      <c r="AP78" s="16" t="s">
        <v>152</v>
      </c>
      <c r="AQ78" s="16" t="s">
        <v>152</v>
      </c>
      <c r="AR78" s="16" t="s">
        <v>152</v>
      </c>
      <c r="AS78" s="16" t="s">
        <v>152</v>
      </c>
      <c r="AT78" s="16" t="s">
        <v>152</v>
      </c>
      <c r="AU78" s="16" t="s">
        <v>152</v>
      </c>
      <c r="AV78" s="16" t="s">
        <v>152</v>
      </c>
      <c r="AW78" s="16" t="s">
        <v>152</v>
      </c>
      <c r="AX78" s="16" t="s">
        <v>152</v>
      </c>
    </row>
    <row r="79" spans="1:50" ht="15">
      <c r="A79" s="16">
        <v>2013</v>
      </c>
      <c r="B79" s="16">
        <v>28</v>
      </c>
      <c r="C79" s="16" t="s">
        <v>63</v>
      </c>
      <c r="D79" s="17" t="s">
        <v>153</v>
      </c>
      <c r="E79" s="18">
        <v>0</v>
      </c>
      <c r="F79" s="19">
        <v>2179.7859399999998</v>
      </c>
      <c r="G79" s="19">
        <v>3637.41164</v>
      </c>
      <c r="H79" s="19">
        <v>5767.26891</v>
      </c>
      <c r="I79" s="19">
        <v>11584.466489999999</v>
      </c>
      <c r="J79" s="19">
        <v>950.2782199999999</v>
      </c>
      <c r="K79" s="19">
        <v>0</v>
      </c>
      <c r="L79" s="19">
        <v>2497.48891</v>
      </c>
      <c r="M79" s="19">
        <v>0</v>
      </c>
      <c r="N79" s="19">
        <v>0</v>
      </c>
      <c r="O79" s="19">
        <v>0</v>
      </c>
      <c r="P79" s="19">
        <v>3447.76713</v>
      </c>
      <c r="Q79" s="19">
        <v>0</v>
      </c>
      <c r="R79" s="19">
        <v>8136.699359999999</v>
      </c>
      <c r="S79" s="19"/>
      <c r="T79" s="19">
        <v>2025.95314</v>
      </c>
      <c r="U79" s="19">
        <v>10162.652499999998</v>
      </c>
      <c r="V79" s="19">
        <v>9962.603808760026</v>
      </c>
      <c r="W79" s="19">
        <v>0</v>
      </c>
      <c r="X79" s="19">
        <v>0</v>
      </c>
      <c r="Y79" s="19">
        <v>261.65758</v>
      </c>
      <c r="Z79" s="19">
        <v>6002.164181232366</v>
      </c>
      <c r="AA79" s="19">
        <v>16226.425569992392</v>
      </c>
      <c r="AB79" s="20">
        <v>-6063.773069992394</v>
      </c>
      <c r="AC79" s="20">
        <v>444.11123</v>
      </c>
      <c r="AD79" s="20">
        <v>-1659.38671</v>
      </c>
      <c r="AE79" s="20">
        <v>-3960.275129992394</v>
      </c>
      <c r="AF79" s="20" t="s">
        <v>152</v>
      </c>
      <c r="AG79" s="20" t="s">
        <v>152</v>
      </c>
      <c r="AH79" s="16" t="s">
        <v>152</v>
      </c>
      <c r="AI79" s="16">
        <v>0</v>
      </c>
      <c r="AJ79" s="16">
        <v>0</v>
      </c>
      <c r="AK79" s="16" t="s">
        <v>152</v>
      </c>
      <c r="AL79" s="16" t="s">
        <v>152</v>
      </c>
      <c r="AM79" s="16" t="s">
        <v>152</v>
      </c>
      <c r="AN79" s="16" t="s">
        <v>152</v>
      </c>
      <c r="AO79" s="16" t="s">
        <v>152</v>
      </c>
      <c r="AP79" s="16" t="s">
        <v>152</v>
      </c>
      <c r="AQ79" s="16" t="s">
        <v>152</v>
      </c>
      <c r="AR79" s="16" t="s">
        <v>152</v>
      </c>
      <c r="AS79" s="16" t="s">
        <v>152</v>
      </c>
      <c r="AT79" s="16" t="s">
        <v>152</v>
      </c>
      <c r="AU79" s="16" t="s">
        <v>152</v>
      </c>
      <c r="AV79" s="16" t="s">
        <v>152</v>
      </c>
      <c r="AW79" s="16" t="s">
        <v>152</v>
      </c>
      <c r="AX79" s="16" t="s">
        <v>152</v>
      </c>
    </row>
    <row r="80" spans="1:50" ht="15">
      <c r="A80" s="16">
        <v>2013</v>
      </c>
      <c r="B80" s="16">
        <v>29</v>
      </c>
      <c r="C80" s="16" t="s">
        <v>63</v>
      </c>
      <c r="D80" s="17" t="s">
        <v>153</v>
      </c>
      <c r="E80" s="18">
        <v>5318.6</v>
      </c>
      <c r="F80" s="19">
        <v>3255.3</v>
      </c>
      <c r="G80" s="19">
        <v>0</v>
      </c>
      <c r="H80" s="19">
        <v>0</v>
      </c>
      <c r="I80" s="19">
        <v>8573.900000000001</v>
      </c>
      <c r="J80" s="19">
        <v>3</v>
      </c>
      <c r="K80" s="19">
        <v>195</v>
      </c>
      <c r="L80" s="19">
        <v>369</v>
      </c>
      <c r="M80" s="19">
        <v>0</v>
      </c>
      <c r="N80" s="19">
        <v>0</v>
      </c>
      <c r="O80" s="19">
        <v>0</v>
      </c>
      <c r="P80" s="19">
        <v>567</v>
      </c>
      <c r="Q80" s="19">
        <v>0</v>
      </c>
      <c r="R80" s="19">
        <v>8006.9000000000015</v>
      </c>
      <c r="S80" s="19"/>
      <c r="T80" s="19">
        <v>38516.600000000006</v>
      </c>
      <c r="U80" s="19">
        <v>46523.50000000001</v>
      </c>
      <c r="V80" s="19">
        <v>23010.68059</v>
      </c>
      <c r="W80" s="19">
        <v>0</v>
      </c>
      <c r="X80" s="19">
        <v>0</v>
      </c>
      <c r="Y80" s="19">
        <v>1557.8</v>
      </c>
      <c r="Z80" s="19">
        <v>35841.9</v>
      </c>
      <c r="AA80" s="19">
        <v>60410.38059</v>
      </c>
      <c r="AB80" s="20">
        <v>-13886.880589999993</v>
      </c>
      <c r="AC80" s="20">
        <v>1258</v>
      </c>
      <c r="AD80" s="20">
        <v>0</v>
      </c>
      <c r="AE80" s="20">
        <v>-12628.880589999993</v>
      </c>
      <c r="AF80" s="20" t="s">
        <v>152</v>
      </c>
      <c r="AG80" s="20" t="s">
        <v>152</v>
      </c>
      <c r="AH80" s="16" t="s">
        <v>152</v>
      </c>
      <c r="AI80" s="16">
        <v>825</v>
      </c>
      <c r="AJ80" s="16">
        <v>1329.9491407513258</v>
      </c>
      <c r="AK80" s="16" t="s">
        <v>152</v>
      </c>
      <c r="AL80" s="16" t="s">
        <v>152</v>
      </c>
      <c r="AM80" s="16" t="s">
        <v>152</v>
      </c>
      <c r="AN80" s="16" t="s">
        <v>152</v>
      </c>
      <c r="AO80" s="16" t="s">
        <v>152</v>
      </c>
      <c r="AP80" s="16" t="s">
        <v>152</v>
      </c>
      <c r="AQ80" s="16" t="s">
        <v>152</v>
      </c>
      <c r="AR80" s="16" t="s">
        <v>152</v>
      </c>
      <c r="AS80" s="16" t="s">
        <v>152</v>
      </c>
      <c r="AT80" s="16" t="s">
        <v>152</v>
      </c>
      <c r="AU80" s="16" t="s">
        <v>152</v>
      </c>
      <c r="AV80" s="16" t="s">
        <v>152</v>
      </c>
      <c r="AW80" s="16" t="s">
        <v>152</v>
      </c>
      <c r="AX80" s="16" t="s">
        <v>152</v>
      </c>
    </row>
    <row r="81" spans="1:50" ht="15">
      <c r="A81" s="16">
        <v>2013</v>
      </c>
      <c r="B81" s="16">
        <v>30</v>
      </c>
      <c r="C81" s="16" t="s">
        <v>63</v>
      </c>
      <c r="D81" s="17" t="s">
        <v>153</v>
      </c>
      <c r="E81" s="18">
        <v>0</v>
      </c>
      <c r="F81" s="19">
        <v>0</v>
      </c>
      <c r="G81" s="19">
        <v>749.4903700000001</v>
      </c>
      <c r="H81" s="19">
        <v>2841.50677</v>
      </c>
      <c r="I81" s="19">
        <v>3590.99714</v>
      </c>
      <c r="J81" s="19">
        <v>136</v>
      </c>
      <c r="K81" s="19">
        <v>223</v>
      </c>
      <c r="L81" s="19">
        <v>0</v>
      </c>
      <c r="M81" s="19">
        <v>0</v>
      </c>
      <c r="N81" s="19">
        <v>0</v>
      </c>
      <c r="O81" s="19">
        <v>0</v>
      </c>
      <c r="P81" s="19">
        <v>359</v>
      </c>
      <c r="Q81" s="19">
        <v>0</v>
      </c>
      <c r="R81" s="19">
        <v>3231.99714</v>
      </c>
      <c r="S81" s="19"/>
      <c r="T81" s="19">
        <v>223.43162</v>
      </c>
      <c r="U81" s="19">
        <v>3455.42876</v>
      </c>
      <c r="V81" s="19">
        <v>3411.5781747918336</v>
      </c>
      <c r="W81" s="19">
        <v>0</v>
      </c>
      <c r="X81" s="19">
        <v>0</v>
      </c>
      <c r="Y81" s="19">
        <v>253.17293730641603</v>
      </c>
      <c r="Z81" s="19">
        <v>1380.2104537215748</v>
      </c>
      <c r="AA81" s="19">
        <v>5044.9615658198245</v>
      </c>
      <c r="AB81" s="20">
        <v>-1589.5328058198247</v>
      </c>
      <c r="AC81" s="20">
        <v>1251.8018499999998</v>
      </c>
      <c r="AD81" s="20">
        <v>0</v>
      </c>
      <c r="AE81" s="20">
        <v>-337.7309558198249</v>
      </c>
      <c r="AF81" s="20" t="s">
        <v>152</v>
      </c>
      <c r="AG81" s="20" t="s">
        <v>152</v>
      </c>
      <c r="AH81" s="16" t="s">
        <v>152</v>
      </c>
      <c r="AI81" s="16">
        <v>0</v>
      </c>
      <c r="AJ81" s="16">
        <v>0</v>
      </c>
      <c r="AK81" s="16" t="s">
        <v>152</v>
      </c>
      <c r="AL81" s="16" t="s">
        <v>152</v>
      </c>
      <c r="AM81" s="16" t="s">
        <v>152</v>
      </c>
      <c r="AN81" s="16" t="s">
        <v>152</v>
      </c>
      <c r="AO81" s="16" t="s">
        <v>152</v>
      </c>
      <c r="AP81" s="16" t="s">
        <v>152</v>
      </c>
      <c r="AQ81" s="16" t="s">
        <v>152</v>
      </c>
      <c r="AR81" s="16" t="s">
        <v>152</v>
      </c>
      <c r="AS81" s="16" t="s">
        <v>152</v>
      </c>
      <c r="AT81" s="16" t="s">
        <v>152</v>
      </c>
      <c r="AU81" s="16" t="s">
        <v>152</v>
      </c>
      <c r="AV81" s="16" t="s">
        <v>152</v>
      </c>
      <c r="AW81" s="16" t="s">
        <v>152</v>
      </c>
      <c r="AX81" s="16" t="s">
        <v>152</v>
      </c>
    </row>
    <row r="82" spans="1:50" ht="15">
      <c r="A82" s="16">
        <v>2013</v>
      </c>
      <c r="B82" s="16">
        <v>32</v>
      </c>
      <c r="C82" s="16" t="s">
        <v>63</v>
      </c>
      <c r="D82" s="17" t="s">
        <v>153</v>
      </c>
      <c r="E82" s="18">
        <v>0</v>
      </c>
      <c r="F82" s="19">
        <v>0</v>
      </c>
      <c r="G82" s="19">
        <v>3.7</v>
      </c>
      <c r="H82" s="19">
        <v>35953</v>
      </c>
      <c r="I82" s="19">
        <v>35956.7</v>
      </c>
      <c r="J82" s="19">
        <v>51.6</v>
      </c>
      <c r="K82" s="19">
        <v>20</v>
      </c>
      <c r="L82" s="19">
        <v>0</v>
      </c>
      <c r="M82" s="19">
        <v>0</v>
      </c>
      <c r="N82" s="19">
        <v>0</v>
      </c>
      <c r="O82" s="19">
        <v>20654.4</v>
      </c>
      <c r="P82" s="19">
        <v>20726</v>
      </c>
      <c r="Q82" s="19">
        <v>0</v>
      </c>
      <c r="R82" s="19">
        <v>15230.699999999997</v>
      </c>
      <c r="S82" s="19"/>
      <c r="T82" s="19">
        <v>2087.1</v>
      </c>
      <c r="U82" s="19">
        <v>17317.799999999996</v>
      </c>
      <c r="V82" s="19">
        <v>15878.899999999998</v>
      </c>
      <c r="W82" s="19">
        <v>8.6</v>
      </c>
      <c r="X82" s="19">
        <v>376.70000000000005</v>
      </c>
      <c r="Y82" s="19">
        <v>305.79999999999995</v>
      </c>
      <c r="Z82" s="19">
        <v>11389.499999999996</v>
      </c>
      <c r="AA82" s="19">
        <v>27959.499999999996</v>
      </c>
      <c r="AB82" s="20">
        <v>-10641.7</v>
      </c>
      <c r="AC82" s="20">
        <v>4771.9</v>
      </c>
      <c r="AD82" s="20">
        <v>602.4</v>
      </c>
      <c r="AE82" s="20">
        <v>-6472.200000000001</v>
      </c>
      <c r="AF82" s="20" t="s">
        <v>152</v>
      </c>
      <c r="AG82" s="20" t="s">
        <v>152</v>
      </c>
      <c r="AH82" s="16" t="s">
        <v>152</v>
      </c>
      <c r="AI82" s="16">
        <v>0</v>
      </c>
      <c r="AJ82" s="16">
        <v>0</v>
      </c>
      <c r="AK82" s="16" t="s">
        <v>152</v>
      </c>
      <c r="AL82" s="16" t="s">
        <v>152</v>
      </c>
      <c r="AM82" s="16" t="s">
        <v>152</v>
      </c>
      <c r="AN82" s="16" t="s">
        <v>152</v>
      </c>
      <c r="AO82" s="16" t="s">
        <v>152</v>
      </c>
      <c r="AP82" s="16" t="s">
        <v>152</v>
      </c>
      <c r="AQ82" s="16" t="s">
        <v>152</v>
      </c>
      <c r="AR82" s="16" t="s">
        <v>152</v>
      </c>
      <c r="AS82" s="16" t="s">
        <v>152</v>
      </c>
      <c r="AT82" s="16" t="s">
        <v>152</v>
      </c>
      <c r="AU82" s="16" t="s">
        <v>152</v>
      </c>
      <c r="AV82" s="16" t="s">
        <v>152</v>
      </c>
      <c r="AW82" s="16" t="s">
        <v>152</v>
      </c>
      <c r="AX82" s="16" t="s">
        <v>152</v>
      </c>
    </row>
    <row r="83" spans="1:50" ht="15">
      <c r="A83" s="16">
        <v>2013</v>
      </c>
      <c r="B83" s="16">
        <v>33</v>
      </c>
      <c r="C83" s="16" t="s">
        <v>63</v>
      </c>
      <c r="D83" s="17" t="s">
        <v>153</v>
      </c>
      <c r="E83" s="18">
        <v>0</v>
      </c>
      <c r="F83" s="19">
        <v>0</v>
      </c>
      <c r="G83" s="19">
        <v>1271.724</v>
      </c>
      <c r="H83" s="19">
        <v>76474.81899999999</v>
      </c>
      <c r="I83" s="19">
        <v>77746.54299999999</v>
      </c>
      <c r="J83" s="19">
        <v>1288.347</v>
      </c>
      <c r="K83" s="19">
        <v>0</v>
      </c>
      <c r="L83" s="19">
        <v>40067.659</v>
      </c>
      <c r="M83" s="19">
        <v>0</v>
      </c>
      <c r="N83" s="19">
        <v>0</v>
      </c>
      <c r="O83" s="19">
        <v>0</v>
      </c>
      <c r="P83" s="19">
        <v>41356.006</v>
      </c>
      <c r="Q83" s="19">
        <v>0</v>
      </c>
      <c r="R83" s="19">
        <v>36390.53699999999</v>
      </c>
      <c r="S83" s="19"/>
      <c r="T83" s="19">
        <v>905.0518699999998</v>
      </c>
      <c r="U83" s="19">
        <v>37295.58886999999</v>
      </c>
      <c r="V83" s="19">
        <v>23794.8232</v>
      </c>
      <c r="W83" s="19">
        <v>1058.643</v>
      </c>
      <c r="X83" s="19">
        <v>42.68</v>
      </c>
      <c r="Y83" s="19">
        <v>2469.473</v>
      </c>
      <c r="Z83" s="19">
        <v>14967.676000000003</v>
      </c>
      <c r="AA83" s="19">
        <v>42333.29520000001</v>
      </c>
      <c r="AB83" s="20">
        <v>-5037.706330000015</v>
      </c>
      <c r="AC83" s="20">
        <v>11480.669</v>
      </c>
      <c r="AD83" s="20">
        <v>1056.253</v>
      </c>
      <c r="AE83" s="20">
        <v>5386.709669999984</v>
      </c>
      <c r="AF83" s="20" t="s">
        <v>152</v>
      </c>
      <c r="AG83" s="20" t="s">
        <v>152</v>
      </c>
      <c r="AH83" s="16" t="s">
        <v>152</v>
      </c>
      <c r="AI83" s="16">
        <v>0</v>
      </c>
      <c r="AJ83" s="16">
        <v>0</v>
      </c>
      <c r="AK83" s="16" t="s">
        <v>152</v>
      </c>
      <c r="AL83" s="16" t="s">
        <v>152</v>
      </c>
      <c r="AM83" s="16" t="s">
        <v>152</v>
      </c>
      <c r="AN83" s="16" t="s">
        <v>152</v>
      </c>
      <c r="AO83" s="16" t="s">
        <v>152</v>
      </c>
      <c r="AP83" s="16" t="s">
        <v>152</v>
      </c>
      <c r="AQ83" s="16" t="s">
        <v>152</v>
      </c>
      <c r="AR83" s="16" t="s">
        <v>152</v>
      </c>
      <c r="AS83" s="16" t="s">
        <v>152</v>
      </c>
      <c r="AT83" s="16" t="s">
        <v>152</v>
      </c>
      <c r="AU83" s="16" t="s">
        <v>152</v>
      </c>
      <c r="AV83" s="16" t="s">
        <v>152</v>
      </c>
      <c r="AW83" s="16" t="s">
        <v>152</v>
      </c>
      <c r="AX83" s="16" t="s">
        <v>152</v>
      </c>
    </row>
    <row r="84" spans="1:50" ht="15">
      <c r="A84" s="16">
        <v>2013</v>
      </c>
      <c r="B84" s="16">
        <v>34</v>
      </c>
      <c r="C84" s="16" t="s">
        <v>63</v>
      </c>
      <c r="D84" s="17" t="s">
        <v>153</v>
      </c>
      <c r="E84" s="18">
        <v>0</v>
      </c>
      <c r="F84" s="19">
        <v>0</v>
      </c>
      <c r="G84" s="19">
        <v>21932.56887</v>
      </c>
      <c r="H84" s="19">
        <v>51012.77415999999</v>
      </c>
      <c r="I84" s="19">
        <v>72945.34302999999</v>
      </c>
      <c r="J84" s="19">
        <v>0</v>
      </c>
      <c r="K84" s="19">
        <v>0</v>
      </c>
      <c r="L84" s="19">
        <v>47346.99209</v>
      </c>
      <c r="M84" s="19">
        <v>0</v>
      </c>
      <c r="N84" s="19">
        <v>0</v>
      </c>
      <c r="O84" s="19">
        <v>0</v>
      </c>
      <c r="P84" s="19">
        <v>47346.99209</v>
      </c>
      <c r="Q84" s="19">
        <v>0</v>
      </c>
      <c r="R84" s="19">
        <v>25598.35093999999</v>
      </c>
      <c r="S84" s="19"/>
      <c r="T84" s="19">
        <v>8819.000730000002</v>
      </c>
      <c r="U84" s="19">
        <v>34417.35166999999</v>
      </c>
      <c r="V84" s="19">
        <v>21747.063644883776</v>
      </c>
      <c r="W84" s="19">
        <v>0</v>
      </c>
      <c r="X84" s="19">
        <v>0</v>
      </c>
      <c r="Y84" s="19">
        <v>1793.2194799999997</v>
      </c>
      <c r="Z84" s="19">
        <v>17381.79761186986</v>
      </c>
      <c r="AA84" s="19">
        <v>40922.08073675363</v>
      </c>
      <c r="AB84" s="20">
        <v>-6504.729066753644</v>
      </c>
      <c r="AC84" s="20">
        <v>198.723</v>
      </c>
      <c r="AD84" s="20">
        <v>-78.576</v>
      </c>
      <c r="AE84" s="20">
        <v>-6227.430066753644</v>
      </c>
      <c r="AF84" s="20" t="s">
        <v>152</v>
      </c>
      <c r="AG84" s="20" t="s">
        <v>152</v>
      </c>
      <c r="AH84" s="16" t="s">
        <v>152</v>
      </c>
      <c r="AI84" s="16">
        <v>0</v>
      </c>
      <c r="AJ84" s="16">
        <v>0</v>
      </c>
      <c r="AK84" s="16" t="s">
        <v>152</v>
      </c>
      <c r="AL84" s="16" t="s">
        <v>152</v>
      </c>
      <c r="AM84" s="16" t="s">
        <v>152</v>
      </c>
      <c r="AN84" s="16" t="s">
        <v>152</v>
      </c>
      <c r="AO84" s="16" t="s">
        <v>152</v>
      </c>
      <c r="AP84" s="16" t="s">
        <v>152</v>
      </c>
      <c r="AQ84" s="16" t="s">
        <v>152</v>
      </c>
      <c r="AR84" s="16" t="s">
        <v>152</v>
      </c>
      <c r="AS84" s="16" t="s">
        <v>152</v>
      </c>
      <c r="AT84" s="16" t="s">
        <v>152</v>
      </c>
      <c r="AU84" s="16" t="s">
        <v>152</v>
      </c>
      <c r="AV84" s="16" t="s">
        <v>152</v>
      </c>
      <c r="AW84" s="16" t="s">
        <v>152</v>
      </c>
      <c r="AX84" s="16" t="s">
        <v>152</v>
      </c>
    </row>
    <row r="85" spans="1:50" ht="15">
      <c r="A85" s="16">
        <v>2013</v>
      </c>
      <c r="B85" s="16">
        <v>35</v>
      </c>
      <c r="C85" s="16" t="s">
        <v>63</v>
      </c>
      <c r="D85" s="17" t="s">
        <v>153</v>
      </c>
      <c r="E85" s="18">
        <v>0</v>
      </c>
      <c r="F85" s="19">
        <v>0</v>
      </c>
      <c r="G85" s="19">
        <v>0</v>
      </c>
      <c r="H85" s="19">
        <v>999.34302</v>
      </c>
      <c r="I85" s="19">
        <v>999.34302</v>
      </c>
      <c r="J85" s="19">
        <v>-97.24814</v>
      </c>
      <c r="K85" s="19">
        <v>0</v>
      </c>
      <c r="L85" s="19">
        <v>253.84481</v>
      </c>
      <c r="M85" s="19">
        <v>0</v>
      </c>
      <c r="N85" s="19">
        <v>0</v>
      </c>
      <c r="O85" s="19">
        <v>0</v>
      </c>
      <c r="P85" s="19">
        <v>156.59667</v>
      </c>
      <c r="Q85" s="19">
        <v>0</v>
      </c>
      <c r="R85" s="19">
        <v>842.74635</v>
      </c>
      <c r="S85" s="19"/>
      <c r="T85" s="19">
        <v>483.22001</v>
      </c>
      <c r="U85" s="19">
        <v>1325.96636</v>
      </c>
      <c r="V85" s="19">
        <v>1378.9558883901068</v>
      </c>
      <c r="W85" s="19">
        <v>0</v>
      </c>
      <c r="X85" s="19">
        <v>0</v>
      </c>
      <c r="Y85" s="19">
        <v>2.139</v>
      </c>
      <c r="Z85" s="19">
        <v>1645.18345747886</v>
      </c>
      <c r="AA85" s="19">
        <v>3026.2783458689664</v>
      </c>
      <c r="AB85" s="20">
        <v>-1700.3119858689665</v>
      </c>
      <c r="AC85" s="20">
        <v>-5266</v>
      </c>
      <c r="AD85" s="20">
        <v>0</v>
      </c>
      <c r="AE85" s="20">
        <v>-6966.311985868966</v>
      </c>
      <c r="AF85" s="20" t="s">
        <v>152</v>
      </c>
      <c r="AG85" s="20" t="s">
        <v>152</v>
      </c>
      <c r="AH85" s="16" t="s">
        <v>152</v>
      </c>
      <c r="AI85" s="16">
        <v>0</v>
      </c>
      <c r="AJ85" s="16" t="s">
        <v>154</v>
      </c>
      <c r="AK85" s="16" t="s">
        <v>152</v>
      </c>
      <c r="AL85" s="16" t="s">
        <v>152</v>
      </c>
      <c r="AM85" s="16" t="s">
        <v>152</v>
      </c>
      <c r="AN85" s="16" t="s">
        <v>152</v>
      </c>
      <c r="AO85" s="16" t="s">
        <v>152</v>
      </c>
      <c r="AP85" s="16" t="s">
        <v>152</v>
      </c>
      <c r="AQ85" s="16" t="s">
        <v>152</v>
      </c>
      <c r="AR85" s="16" t="s">
        <v>152</v>
      </c>
      <c r="AS85" s="16" t="s">
        <v>152</v>
      </c>
      <c r="AT85" s="16" t="s">
        <v>152</v>
      </c>
      <c r="AU85" s="16" t="s">
        <v>152</v>
      </c>
      <c r="AV85" s="16" t="s">
        <v>152</v>
      </c>
      <c r="AW85" s="16" t="s">
        <v>152</v>
      </c>
      <c r="AX85" s="16"/>
    </row>
    <row r="86" spans="1:50" ht="15">
      <c r="A86" s="16">
        <v>2013</v>
      </c>
      <c r="B86" s="16">
        <v>37</v>
      </c>
      <c r="C86" s="16" t="s">
        <v>63</v>
      </c>
      <c r="D86" s="17" t="s">
        <v>153</v>
      </c>
      <c r="E86" s="18">
        <v>0</v>
      </c>
      <c r="F86" s="19">
        <v>0</v>
      </c>
      <c r="G86" s="19">
        <v>0</v>
      </c>
      <c r="H86" s="19">
        <v>39880.87417</v>
      </c>
      <c r="I86" s="19">
        <v>39880.87417</v>
      </c>
      <c r="J86" s="19">
        <v>752.37175</v>
      </c>
      <c r="K86" s="19">
        <v>1329.57168</v>
      </c>
      <c r="L86" s="19">
        <v>22917.312</v>
      </c>
      <c r="M86" s="19">
        <v>0</v>
      </c>
      <c r="N86" s="19">
        <v>569.4</v>
      </c>
      <c r="O86" s="19">
        <v>0</v>
      </c>
      <c r="P86" s="19">
        <v>25568.655430000003</v>
      </c>
      <c r="Q86" s="19">
        <v>0</v>
      </c>
      <c r="R86" s="19">
        <v>14312.21874</v>
      </c>
      <c r="S86" s="19"/>
      <c r="T86" s="19">
        <v>1650.79253</v>
      </c>
      <c r="U86" s="19">
        <v>15963.01127</v>
      </c>
      <c r="V86" s="19">
        <v>10879.85426</v>
      </c>
      <c r="W86" s="19">
        <v>0</v>
      </c>
      <c r="X86" s="19">
        <v>0</v>
      </c>
      <c r="Y86" s="19">
        <v>2235.5891300000003</v>
      </c>
      <c r="Z86" s="19">
        <v>5577.9000000000015</v>
      </c>
      <c r="AA86" s="19">
        <v>18693.34339</v>
      </c>
      <c r="AB86" s="20">
        <v>-2730.332120000001</v>
      </c>
      <c r="AC86" s="20">
        <v>4002.174</v>
      </c>
      <c r="AD86" s="20">
        <v>0</v>
      </c>
      <c r="AE86" s="20">
        <v>1271.841879999999</v>
      </c>
      <c r="AF86" s="20" t="s">
        <v>152</v>
      </c>
      <c r="AG86" s="20" t="s">
        <v>152</v>
      </c>
      <c r="AH86" s="16" t="s">
        <v>152</v>
      </c>
      <c r="AI86" s="16">
        <v>0</v>
      </c>
      <c r="AJ86" s="16" t="s">
        <v>154</v>
      </c>
      <c r="AK86" s="16" t="s">
        <v>152</v>
      </c>
      <c r="AL86" s="16" t="s">
        <v>152</v>
      </c>
      <c r="AM86" s="16" t="s">
        <v>152</v>
      </c>
      <c r="AN86" s="16" t="s">
        <v>152</v>
      </c>
      <c r="AO86" s="16" t="s">
        <v>152</v>
      </c>
      <c r="AP86" s="16" t="s">
        <v>152</v>
      </c>
      <c r="AQ86" s="16" t="s">
        <v>152</v>
      </c>
      <c r="AR86" s="16" t="s">
        <v>152</v>
      </c>
      <c r="AS86" s="16" t="s">
        <v>152</v>
      </c>
      <c r="AT86" s="16" t="s">
        <v>152</v>
      </c>
      <c r="AU86" s="16" t="s">
        <v>152</v>
      </c>
      <c r="AV86" s="16" t="s">
        <v>152</v>
      </c>
      <c r="AW86" s="16" t="s">
        <v>152</v>
      </c>
      <c r="AX86" s="16" t="s">
        <v>152</v>
      </c>
    </row>
    <row r="87" spans="1:50" ht="15">
      <c r="A87" s="16">
        <v>2013</v>
      </c>
      <c r="B87" s="16">
        <v>38</v>
      </c>
      <c r="C87" s="16" t="s">
        <v>63</v>
      </c>
      <c r="D87" s="17" t="s">
        <v>153</v>
      </c>
      <c r="E87" s="18">
        <v>0</v>
      </c>
      <c r="F87" s="19">
        <v>0</v>
      </c>
      <c r="G87" s="19">
        <v>0</v>
      </c>
      <c r="H87" s="19">
        <v>19029.349840000006</v>
      </c>
      <c r="I87" s="19">
        <v>19029.349840000006</v>
      </c>
      <c r="J87" s="19">
        <v>59.307</v>
      </c>
      <c r="K87" s="19">
        <v>0</v>
      </c>
      <c r="L87" s="19">
        <v>1885.67573</v>
      </c>
      <c r="M87" s="19">
        <v>0</v>
      </c>
      <c r="N87" s="19">
        <v>0</v>
      </c>
      <c r="O87" s="19">
        <v>10916.11383</v>
      </c>
      <c r="P87" s="19">
        <v>12861.09656</v>
      </c>
      <c r="Q87" s="19">
        <v>0</v>
      </c>
      <c r="R87" s="19">
        <v>6168.253280000006</v>
      </c>
      <c r="S87" s="19"/>
      <c r="T87" s="19">
        <v>1212.22425</v>
      </c>
      <c r="U87" s="19">
        <v>7380.4775300000065</v>
      </c>
      <c r="V87" s="19">
        <v>26180.636206396943</v>
      </c>
      <c r="W87" s="19">
        <v>0</v>
      </c>
      <c r="X87" s="19">
        <v>0</v>
      </c>
      <c r="Y87" s="19">
        <v>519.8397839391491</v>
      </c>
      <c r="Z87" s="19">
        <v>1885.3293816383384</v>
      </c>
      <c r="AA87" s="19">
        <v>28585.805371974428</v>
      </c>
      <c r="AB87" s="20">
        <v>-21205.32784197442</v>
      </c>
      <c r="AC87" s="20">
        <v>-432</v>
      </c>
      <c r="AD87" s="20">
        <v>0</v>
      </c>
      <c r="AE87" s="20">
        <v>-21637.32784197442</v>
      </c>
      <c r="AF87" s="20" t="s">
        <v>152</v>
      </c>
      <c r="AG87" s="20" t="s">
        <v>152</v>
      </c>
      <c r="AH87" s="16" t="s">
        <v>152</v>
      </c>
      <c r="AI87" s="16">
        <v>0</v>
      </c>
      <c r="AJ87" s="16" t="s">
        <v>154</v>
      </c>
      <c r="AK87" s="16" t="s">
        <v>152</v>
      </c>
      <c r="AL87" s="16" t="s">
        <v>152</v>
      </c>
      <c r="AM87" s="16" t="s">
        <v>152</v>
      </c>
      <c r="AN87" s="16" t="s">
        <v>152</v>
      </c>
      <c r="AO87" s="16" t="s">
        <v>152</v>
      </c>
      <c r="AP87" s="16" t="s">
        <v>152</v>
      </c>
      <c r="AQ87" s="16" t="s">
        <v>152</v>
      </c>
      <c r="AR87" s="16" t="s">
        <v>152</v>
      </c>
      <c r="AS87" s="16" t="s">
        <v>152</v>
      </c>
      <c r="AT87" s="16" t="s">
        <v>152</v>
      </c>
      <c r="AU87" s="16" t="s">
        <v>152</v>
      </c>
      <c r="AV87" s="16" t="s">
        <v>152</v>
      </c>
      <c r="AW87" s="16" t="s">
        <v>152</v>
      </c>
      <c r="AX87" s="16" t="s">
        <v>152</v>
      </c>
    </row>
    <row r="88" spans="1:50" ht="15">
      <c r="A88" s="16">
        <v>2013</v>
      </c>
      <c r="B88" s="16">
        <v>39</v>
      </c>
      <c r="C88" s="16" t="s">
        <v>63</v>
      </c>
      <c r="D88" s="17" t="s">
        <v>153</v>
      </c>
      <c r="E88" s="18">
        <v>1627.66</v>
      </c>
      <c r="F88" s="19">
        <v>3621.5643800000003</v>
      </c>
      <c r="G88" s="19">
        <v>1849.2220399999992</v>
      </c>
      <c r="H88" s="19">
        <v>2064.4853599999924</v>
      </c>
      <c r="I88" s="19">
        <v>9162.931779999992</v>
      </c>
      <c r="J88" s="19">
        <v>95.60536489182056</v>
      </c>
      <c r="K88" s="19">
        <v>401.51293</v>
      </c>
      <c r="L88" s="19">
        <v>4103.65896</v>
      </c>
      <c r="M88" s="19">
        <v>0</v>
      </c>
      <c r="N88" s="19">
        <v>0</v>
      </c>
      <c r="O88" s="19">
        <v>0</v>
      </c>
      <c r="P88" s="19">
        <v>4600.77725489182</v>
      </c>
      <c r="Q88" s="19">
        <v>0</v>
      </c>
      <c r="R88" s="19">
        <v>4562.154525108172</v>
      </c>
      <c r="S88" s="19"/>
      <c r="T88" s="19">
        <v>663.9402</v>
      </c>
      <c r="U88" s="19">
        <v>5226.094725108172</v>
      </c>
      <c r="V88" s="19">
        <v>7209.656690930586</v>
      </c>
      <c r="W88" s="19">
        <v>0</v>
      </c>
      <c r="X88" s="19">
        <v>0</v>
      </c>
      <c r="Y88" s="19">
        <v>577.6677985541576</v>
      </c>
      <c r="Z88" s="19">
        <v>5070.063243800153</v>
      </c>
      <c r="AA88" s="19">
        <v>12857.387733284897</v>
      </c>
      <c r="AB88" s="20">
        <v>-7631.293008176725</v>
      </c>
      <c r="AC88" s="20">
        <v>504.618</v>
      </c>
      <c r="AD88" s="20">
        <v>498.204</v>
      </c>
      <c r="AE88" s="20">
        <v>-7624.879008176726</v>
      </c>
      <c r="AF88" s="20" t="s">
        <v>152</v>
      </c>
      <c r="AG88" s="20" t="s">
        <v>152</v>
      </c>
      <c r="AH88" s="16" t="s">
        <v>152</v>
      </c>
      <c r="AI88" s="16">
        <v>0</v>
      </c>
      <c r="AJ88" s="16">
        <v>0</v>
      </c>
      <c r="AK88" s="16" t="s">
        <v>152</v>
      </c>
      <c r="AL88" s="16" t="s">
        <v>152</v>
      </c>
      <c r="AM88" s="16" t="s">
        <v>152</v>
      </c>
      <c r="AN88" s="16" t="s">
        <v>152</v>
      </c>
      <c r="AO88" s="16" t="s">
        <v>152</v>
      </c>
      <c r="AP88" s="16" t="s">
        <v>152</v>
      </c>
      <c r="AQ88" s="16" t="s">
        <v>152</v>
      </c>
      <c r="AR88" s="16" t="s">
        <v>152</v>
      </c>
      <c r="AS88" s="16" t="s">
        <v>152</v>
      </c>
      <c r="AT88" s="16" t="s">
        <v>152</v>
      </c>
      <c r="AU88" s="16" t="s">
        <v>152</v>
      </c>
      <c r="AV88" s="16" t="s">
        <v>152</v>
      </c>
      <c r="AW88" s="16" t="s">
        <v>152</v>
      </c>
      <c r="AX88" s="16" t="s">
        <v>152</v>
      </c>
    </row>
    <row r="89" spans="1:50" ht="15">
      <c r="A89" s="16">
        <v>2013</v>
      </c>
      <c r="B89" s="16">
        <v>40</v>
      </c>
      <c r="C89" s="16" t="s">
        <v>63</v>
      </c>
      <c r="D89" s="17" t="s">
        <v>153</v>
      </c>
      <c r="E89" s="18">
        <v>36074.23922</v>
      </c>
      <c r="F89" s="19">
        <v>0</v>
      </c>
      <c r="G89" s="19">
        <v>0</v>
      </c>
      <c r="H89" s="19">
        <v>0</v>
      </c>
      <c r="I89" s="19">
        <v>36074.23922</v>
      </c>
      <c r="J89" s="19">
        <v>0</v>
      </c>
      <c r="K89" s="19">
        <v>0</v>
      </c>
      <c r="L89" s="19">
        <v>19885.64141</v>
      </c>
      <c r="M89" s="19">
        <v>0</v>
      </c>
      <c r="N89" s="19">
        <v>0</v>
      </c>
      <c r="O89" s="19">
        <v>0</v>
      </c>
      <c r="P89" s="19">
        <v>19885.64141</v>
      </c>
      <c r="Q89" s="19">
        <v>0</v>
      </c>
      <c r="R89" s="19">
        <v>16188.597810000003</v>
      </c>
      <c r="S89" s="19"/>
      <c r="T89" s="19">
        <v>5389.249</v>
      </c>
      <c r="U89" s="19">
        <v>21577.846810000003</v>
      </c>
      <c r="V89" s="19">
        <v>17641.636403895096</v>
      </c>
      <c r="W89" s="19">
        <v>0</v>
      </c>
      <c r="X89" s="19">
        <v>0</v>
      </c>
      <c r="Y89" s="19">
        <v>0</v>
      </c>
      <c r="Z89" s="19">
        <v>10500.099999999999</v>
      </c>
      <c r="AA89" s="19">
        <v>28141.736403895095</v>
      </c>
      <c r="AB89" s="20">
        <v>-6563.889593895092</v>
      </c>
      <c r="AC89" s="20">
        <v>9138</v>
      </c>
      <c r="AD89" s="20">
        <v>-1192.9</v>
      </c>
      <c r="AE89" s="20">
        <v>3767.0104061049083</v>
      </c>
      <c r="AF89" s="20" t="s">
        <v>152</v>
      </c>
      <c r="AG89" s="20" t="s">
        <v>152</v>
      </c>
      <c r="AH89" s="16" t="s">
        <v>152</v>
      </c>
      <c r="AI89" s="16">
        <v>786</v>
      </c>
      <c r="AJ89" s="16">
        <v>0</v>
      </c>
      <c r="AK89" s="16" t="s">
        <v>152</v>
      </c>
      <c r="AL89" s="16" t="s">
        <v>152</v>
      </c>
      <c r="AM89" s="16" t="s">
        <v>152</v>
      </c>
      <c r="AN89" s="16" t="s">
        <v>152</v>
      </c>
      <c r="AO89" s="16" t="s">
        <v>152</v>
      </c>
      <c r="AP89" s="16" t="s">
        <v>152</v>
      </c>
      <c r="AQ89" s="16" t="s">
        <v>152</v>
      </c>
      <c r="AR89" s="16" t="s">
        <v>152</v>
      </c>
      <c r="AS89" s="16" t="s">
        <v>152</v>
      </c>
      <c r="AT89" s="16" t="s">
        <v>152</v>
      </c>
      <c r="AU89" s="16" t="s">
        <v>152</v>
      </c>
      <c r="AV89" s="16" t="s">
        <v>152</v>
      </c>
      <c r="AW89" s="16" t="s">
        <v>152</v>
      </c>
      <c r="AX89" s="16" t="s">
        <v>152</v>
      </c>
    </row>
    <row r="90" spans="1:50" ht="15">
      <c r="A90" s="16">
        <v>2013</v>
      </c>
      <c r="B90" s="16">
        <v>43</v>
      </c>
      <c r="C90" s="16" t="s">
        <v>63</v>
      </c>
      <c r="D90" s="17" t="s">
        <v>153</v>
      </c>
      <c r="E90" s="18">
        <v>0</v>
      </c>
      <c r="F90" s="19">
        <v>0</v>
      </c>
      <c r="G90" s="19">
        <v>0</v>
      </c>
      <c r="H90" s="19">
        <v>10944.461</v>
      </c>
      <c r="I90" s="19">
        <v>10944.461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10944.461</v>
      </c>
      <c r="S90" s="19"/>
      <c r="T90" s="19">
        <v>1670.06756</v>
      </c>
      <c r="U90" s="19">
        <v>12614.528559999999</v>
      </c>
      <c r="V90" s="19">
        <v>16053.62788</v>
      </c>
      <c r="W90" s="19">
        <v>0</v>
      </c>
      <c r="X90" s="19">
        <v>0</v>
      </c>
      <c r="Y90" s="19">
        <v>0</v>
      </c>
      <c r="Z90" s="19">
        <v>3885.8</v>
      </c>
      <c r="AA90" s="19">
        <v>19939.42788</v>
      </c>
      <c r="AB90" s="20">
        <v>-7324.89932</v>
      </c>
      <c r="AC90" s="20">
        <v>4424.231</v>
      </c>
      <c r="AD90" s="20">
        <v>4399.602000000001</v>
      </c>
      <c r="AE90" s="20">
        <v>-7300.270320000001</v>
      </c>
      <c r="AF90" s="20" t="s">
        <v>152</v>
      </c>
      <c r="AG90" s="20" t="s">
        <v>152</v>
      </c>
      <c r="AH90" s="16" t="s">
        <v>152</v>
      </c>
      <c r="AI90" s="16">
        <v>0</v>
      </c>
      <c r="AJ90" s="16" t="s">
        <v>154</v>
      </c>
      <c r="AK90" s="16" t="s">
        <v>152</v>
      </c>
      <c r="AL90" s="16" t="s">
        <v>152</v>
      </c>
      <c r="AM90" s="16" t="s">
        <v>152</v>
      </c>
      <c r="AN90" s="16" t="s">
        <v>152</v>
      </c>
      <c r="AO90" s="16" t="s">
        <v>152</v>
      </c>
      <c r="AP90" s="16" t="s">
        <v>152</v>
      </c>
      <c r="AQ90" s="16" t="s">
        <v>152</v>
      </c>
      <c r="AR90" s="16" t="s">
        <v>152</v>
      </c>
      <c r="AS90" s="16" t="s">
        <v>152</v>
      </c>
      <c r="AT90" s="16" t="s">
        <v>152</v>
      </c>
      <c r="AU90" s="16" t="s">
        <v>152</v>
      </c>
      <c r="AV90" s="16" t="s">
        <v>152</v>
      </c>
      <c r="AW90" s="16" t="s">
        <v>152</v>
      </c>
      <c r="AX90" s="16" t="s">
        <v>152</v>
      </c>
    </row>
    <row r="91" spans="1:50" ht="15">
      <c r="A91" s="16">
        <v>2013</v>
      </c>
      <c r="B91" s="16">
        <v>44</v>
      </c>
      <c r="C91" s="16" t="s">
        <v>63</v>
      </c>
      <c r="D91" s="17" t="s">
        <v>153</v>
      </c>
      <c r="E91" s="18">
        <v>4618.35</v>
      </c>
      <c r="F91" s="19">
        <v>0</v>
      </c>
      <c r="G91" s="19">
        <v>24989.902</v>
      </c>
      <c r="H91" s="19">
        <v>15302.473</v>
      </c>
      <c r="I91" s="19">
        <v>44910.725</v>
      </c>
      <c r="J91" s="19">
        <v>671.679</v>
      </c>
      <c r="K91" s="19">
        <v>-12.351999999999999</v>
      </c>
      <c r="L91" s="19">
        <v>22434.441999999995</v>
      </c>
      <c r="M91" s="19">
        <v>0</v>
      </c>
      <c r="N91" s="19">
        <v>0</v>
      </c>
      <c r="O91" s="19">
        <v>0</v>
      </c>
      <c r="P91" s="19">
        <v>23093.768999999997</v>
      </c>
      <c r="Q91" s="19">
        <v>0</v>
      </c>
      <c r="R91" s="19">
        <v>21816.956000000002</v>
      </c>
      <c r="S91" s="19"/>
      <c r="T91" s="19">
        <v>12145.410999999998</v>
      </c>
      <c r="U91" s="19">
        <v>33962.367</v>
      </c>
      <c r="V91" s="19">
        <v>38922.99408999999</v>
      </c>
      <c r="W91" s="19">
        <v>0</v>
      </c>
      <c r="X91" s="19">
        <v>0</v>
      </c>
      <c r="Y91" s="19">
        <v>3242.3669999999993</v>
      </c>
      <c r="Z91" s="19">
        <v>6384.192</v>
      </c>
      <c r="AA91" s="19">
        <v>48549.553089999994</v>
      </c>
      <c r="AB91" s="20">
        <v>-14587.186089999996</v>
      </c>
      <c r="AC91" s="20">
        <v>18792.504</v>
      </c>
      <c r="AD91" s="20">
        <v>496.571</v>
      </c>
      <c r="AE91" s="20">
        <v>3708.7469100000053</v>
      </c>
      <c r="AF91" s="20" t="s">
        <v>152</v>
      </c>
      <c r="AG91" s="20" t="s">
        <v>152</v>
      </c>
      <c r="AH91" s="16" t="s">
        <v>152</v>
      </c>
      <c r="AI91" s="16">
        <v>515</v>
      </c>
      <c r="AJ91" s="16">
        <v>781.1681478190607</v>
      </c>
      <c r="AK91" s="16" t="s">
        <v>152</v>
      </c>
      <c r="AL91" s="16" t="s">
        <v>152</v>
      </c>
      <c r="AM91" s="16" t="s">
        <v>152</v>
      </c>
      <c r="AN91" s="16" t="s">
        <v>152</v>
      </c>
      <c r="AO91" s="16" t="s">
        <v>152</v>
      </c>
      <c r="AP91" s="16" t="s">
        <v>152</v>
      </c>
      <c r="AQ91" s="16" t="s">
        <v>152</v>
      </c>
      <c r="AR91" s="16" t="s">
        <v>152</v>
      </c>
      <c r="AS91" s="16" t="s">
        <v>152</v>
      </c>
      <c r="AT91" s="16" t="s">
        <v>152</v>
      </c>
      <c r="AU91" s="16" t="s">
        <v>152</v>
      </c>
      <c r="AV91" s="16" t="s">
        <v>152</v>
      </c>
      <c r="AW91" s="16" t="s">
        <v>152</v>
      </c>
      <c r="AX91" s="16" t="s">
        <v>152</v>
      </c>
    </row>
    <row r="92" spans="1:50" ht="15">
      <c r="A92" s="16">
        <v>2013</v>
      </c>
      <c r="B92" s="16">
        <v>45</v>
      </c>
      <c r="C92" s="16" t="s">
        <v>63</v>
      </c>
      <c r="D92" s="17" t="s">
        <v>153</v>
      </c>
      <c r="E92" s="18">
        <v>5.3536</v>
      </c>
      <c r="F92" s="19">
        <v>18.41991</v>
      </c>
      <c r="G92" s="19">
        <v>0</v>
      </c>
      <c r="H92" s="19">
        <v>1637.29281</v>
      </c>
      <c r="I92" s="19">
        <v>1661.06632</v>
      </c>
      <c r="J92" s="19">
        <v>0</v>
      </c>
      <c r="K92" s="19">
        <v>34.836</v>
      </c>
      <c r="L92" s="19">
        <v>702.682</v>
      </c>
      <c r="M92" s="19">
        <v>0</v>
      </c>
      <c r="N92" s="19">
        <v>0</v>
      </c>
      <c r="O92" s="19">
        <v>0</v>
      </c>
      <c r="P92" s="19">
        <v>737.518</v>
      </c>
      <c r="Q92" s="19">
        <v>0</v>
      </c>
      <c r="R92" s="19">
        <v>923.5483199999999</v>
      </c>
      <c r="S92" s="19"/>
      <c r="T92" s="19">
        <v>8.651</v>
      </c>
      <c r="U92" s="19">
        <v>932.1993199999998</v>
      </c>
      <c r="V92" s="19">
        <v>140.4</v>
      </c>
      <c r="W92" s="19">
        <v>0</v>
      </c>
      <c r="X92" s="19">
        <v>0</v>
      </c>
      <c r="Y92" s="19">
        <v>18.587</v>
      </c>
      <c r="Z92" s="19">
        <v>9.799999999999999</v>
      </c>
      <c r="AA92" s="19">
        <v>168.787</v>
      </c>
      <c r="AB92" s="20">
        <v>763.4123199999998</v>
      </c>
      <c r="AC92" s="20">
        <v>103.748</v>
      </c>
      <c r="AD92" s="20">
        <v>139.046</v>
      </c>
      <c r="AE92" s="20">
        <v>728.1143199999998</v>
      </c>
      <c r="AF92" s="20" t="s">
        <v>152</v>
      </c>
      <c r="AG92" s="20" t="s">
        <v>152</v>
      </c>
      <c r="AH92" s="16" t="s">
        <v>152</v>
      </c>
      <c r="AI92" s="16">
        <v>0</v>
      </c>
      <c r="AJ92" s="16">
        <v>0</v>
      </c>
      <c r="AK92" s="16" t="s">
        <v>152</v>
      </c>
      <c r="AL92" s="16" t="s">
        <v>152</v>
      </c>
      <c r="AM92" s="16" t="s">
        <v>152</v>
      </c>
      <c r="AN92" s="16" t="s">
        <v>152</v>
      </c>
      <c r="AO92" s="16" t="s">
        <v>152</v>
      </c>
      <c r="AP92" s="16" t="s">
        <v>152</v>
      </c>
      <c r="AQ92" s="16" t="s">
        <v>152</v>
      </c>
      <c r="AR92" s="16" t="s">
        <v>152</v>
      </c>
      <c r="AS92" s="16" t="s">
        <v>152</v>
      </c>
      <c r="AT92" s="16" t="s">
        <v>152</v>
      </c>
      <c r="AU92" s="16" t="s">
        <v>152</v>
      </c>
      <c r="AV92" s="16" t="s">
        <v>152</v>
      </c>
      <c r="AW92" s="16" t="s">
        <v>152</v>
      </c>
      <c r="AX92" s="16" t="s">
        <v>152</v>
      </c>
    </row>
    <row r="93" spans="1:50" ht="15">
      <c r="A93" s="16">
        <v>2013</v>
      </c>
      <c r="B93" s="16">
        <v>48</v>
      </c>
      <c r="C93" s="16" t="s">
        <v>63</v>
      </c>
      <c r="D93" s="17" t="s">
        <v>153</v>
      </c>
      <c r="E93" s="18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/>
      <c r="T93" s="19">
        <v>1681.4279999999999</v>
      </c>
      <c r="U93" s="19">
        <v>1681.4279999999999</v>
      </c>
      <c r="V93" s="19">
        <v>1905.66969</v>
      </c>
      <c r="W93" s="19">
        <v>1294.495</v>
      </c>
      <c r="X93" s="19">
        <v>168.04500000000002</v>
      </c>
      <c r="Y93" s="19">
        <v>788.2</v>
      </c>
      <c r="Z93" s="19">
        <v>5366.16</v>
      </c>
      <c r="AA93" s="19">
        <v>9522.56969</v>
      </c>
      <c r="AB93" s="20">
        <v>-7841.14169</v>
      </c>
      <c r="AC93" s="20">
        <v>1763.387</v>
      </c>
      <c r="AD93" s="20">
        <v>-6929.179</v>
      </c>
      <c r="AE93" s="20">
        <v>851.4243100000003</v>
      </c>
      <c r="AF93" s="20" t="s">
        <v>152</v>
      </c>
      <c r="AG93" s="20" t="s">
        <v>152</v>
      </c>
      <c r="AH93" s="16" t="s">
        <v>152</v>
      </c>
      <c r="AI93" s="16">
        <v>0</v>
      </c>
      <c r="AJ93" s="16" t="s">
        <v>154</v>
      </c>
      <c r="AK93" s="16" t="s">
        <v>152</v>
      </c>
      <c r="AL93" s="16" t="s">
        <v>152</v>
      </c>
      <c r="AM93" s="16" t="s">
        <v>152</v>
      </c>
      <c r="AN93" s="16" t="s">
        <v>152</v>
      </c>
      <c r="AO93" s="16" t="s">
        <v>152</v>
      </c>
      <c r="AP93" s="16" t="s">
        <v>152</v>
      </c>
      <c r="AQ93" s="16" t="s">
        <v>152</v>
      </c>
      <c r="AR93" s="16" t="s">
        <v>152</v>
      </c>
      <c r="AS93" s="16" t="s">
        <v>152</v>
      </c>
      <c r="AT93" s="16" t="s">
        <v>152</v>
      </c>
      <c r="AU93" s="16" t="s">
        <v>152</v>
      </c>
      <c r="AV93" s="16" t="s">
        <v>152</v>
      </c>
      <c r="AW93" s="16" t="s">
        <v>152</v>
      </c>
      <c r="AX93" s="16" t="s">
        <v>152</v>
      </c>
    </row>
    <row r="94" spans="1:50" ht="15">
      <c r="A94" s="16">
        <v>2013</v>
      </c>
      <c r="B94" s="16">
        <v>49</v>
      </c>
      <c r="C94" s="16" t="s">
        <v>63</v>
      </c>
      <c r="D94" s="17" t="s">
        <v>153</v>
      </c>
      <c r="E94" s="18">
        <v>0</v>
      </c>
      <c r="F94" s="19">
        <v>0</v>
      </c>
      <c r="G94" s="19">
        <v>0</v>
      </c>
      <c r="H94" s="19">
        <v>226.6</v>
      </c>
      <c r="I94" s="19">
        <v>226.6</v>
      </c>
      <c r="J94" s="19">
        <v>0</v>
      </c>
      <c r="K94" s="19">
        <v>0</v>
      </c>
      <c r="L94" s="19">
        <v>105.6</v>
      </c>
      <c r="M94" s="19">
        <v>0</v>
      </c>
      <c r="N94" s="19">
        <v>0</v>
      </c>
      <c r="O94" s="19">
        <v>0</v>
      </c>
      <c r="P94" s="19">
        <v>105.6</v>
      </c>
      <c r="Q94" s="19">
        <v>0</v>
      </c>
      <c r="R94" s="19">
        <v>121</v>
      </c>
      <c r="S94" s="19"/>
      <c r="T94" s="19">
        <v>2642.6</v>
      </c>
      <c r="U94" s="19">
        <v>2763.6</v>
      </c>
      <c r="V94" s="19">
        <v>1085.45905</v>
      </c>
      <c r="W94" s="19">
        <v>0</v>
      </c>
      <c r="X94" s="19">
        <v>0</v>
      </c>
      <c r="Y94" s="19">
        <v>1950.2</v>
      </c>
      <c r="Z94" s="19">
        <v>5887.9</v>
      </c>
      <c r="AA94" s="19">
        <v>8923.55905</v>
      </c>
      <c r="AB94" s="20">
        <v>-6159.9590499999995</v>
      </c>
      <c r="AC94" s="20">
        <v>4122</v>
      </c>
      <c r="AD94" s="20">
        <v>0</v>
      </c>
      <c r="AE94" s="20">
        <v>-2037.9590499999995</v>
      </c>
      <c r="AF94" s="20" t="s">
        <v>152</v>
      </c>
      <c r="AG94" s="20" t="s">
        <v>152</v>
      </c>
      <c r="AH94" s="16" t="s">
        <v>152</v>
      </c>
      <c r="AI94" s="16">
        <v>0</v>
      </c>
      <c r="AJ94" s="16" t="s">
        <v>154</v>
      </c>
      <c r="AK94" s="16" t="s">
        <v>152</v>
      </c>
      <c r="AL94" s="16" t="s">
        <v>152</v>
      </c>
      <c r="AM94" s="16" t="s">
        <v>152</v>
      </c>
      <c r="AN94" s="16" t="s">
        <v>152</v>
      </c>
      <c r="AO94" s="16" t="s">
        <v>152</v>
      </c>
      <c r="AP94" s="16" t="s">
        <v>152</v>
      </c>
      <c r="AQ94" s="16" t="s">
        <v>152</v>
      </c>
      <c r="AR94" s="16" t="s">
        <v>152</v>
      </c>
      <c r="AS94" s="16" t="s">
        <v>152</v>
      </c>
      <c r="AT94" s="16" t="s">
        <v>152</v>
      </c>
      <c r="AU94" s="16" t="s">
        <v>152</v>
      </c>
      <c r="AV94" s="16" t="s">
        <v>152</v>
      </c>
      <c r="AW94" s="16" t="s">
        <v>152</v>
      </c>
      <c r="AX94" s="16" t="s">
        <v>152</v>
      </c>
    </row>
    <row r="95" spans="1:50" ht="15">
      <c r="A95" s="16">
        <v>2013</v>
      </c>
      <c r="B95" s="16">
        <v>51</v>
      </c>
      <c r="C95" s="16" t="s">
        <v>63</v>
      </c>
      <c r="D95" s="17" t="s">
        <v>153</v>
      </c>
      <c r="E95" s="18">
        <v>0</v>
      </c>
      <c r="F95" s="19">
        <v>0</v>
      </c>
      <c r="G95" s="19">
        <v>0</v>
      </c>
      <c r="H95" s="19">
        <v>15472.07557</v>
      </c>
      <c r="I95" s="19">
        <v>15472.07557</v>
      </c>
      <c r="J95" s="19">
        <v>41.781000000000006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41.781000000000006</v>
      </c>
      <c r="Q95" s="19">
        <v>0</v>
      </c>
      <c r="R95" s="19">
        <v>15430.29457</v>
      </c>
      <c r="S95" s="19"/>
      <c r="T95" s="19">
        <v>3333.00718</v>
      </c>
      <c r="U95" s="19">
        <v>18763.30175</v>
      </c>
      <c r="V95" s="19">
        <v>4272.076507726901</v>
      </c>
      <c r="W95" s="19">
        <v>0</v>
      </c>
      <c r="X95" s="19">
        <v>0</v>
      </c>
      <c r="Y95" s="19">
        <v>1231.2132114048534</v>
      </c>
      <c r="Z95" s="19">
        <v>20400.136324018727</v>
      </c>
      <c r="AA95" s="19">
        <v>25903.42604315048</v>
      </c>
      <c r="AB95" s="20">
        <v>-7140.124293150482</v>
      </c>
      <c r="AC95" s="20">
        <v>1302.4</v>
      </c>
      <c r="AD95" s="20">
        <v>0</v>
      </c>
      <c r="AE95" s="20">
        <v>-5837.7242931504825</v>
      </c>
      <c r="AF95" s="20" t="s">
        <v>152</v>
      </c>
      <c r="AG95" s="20" t="s">
        <v>152</v>
      </c>
      <c r="AH95" s="16" t="s">
        <v>152</v>
      </c>
      <c r="AI95" s="16">
        <v>0</v>
      </c>
      <c r="AJ95" s="16" t="s">
        <v>154</v>
      </c>
      <c r="AK95" s="16" t="s">
        <v>152</v>
      </c>
      <c r="AL95" s="16" t="s">
        <v>152</v>
      </c>
      <c r="AM95" s="16" t="s">
        <v>152</v>
      </c>
      <c r="AN95" s="16" t="s">
        <v>152</v>
      </c>
      <c r="AO95" s="16" t="s">
        <v>152</v>
      </c>
      <c r="AP95" s="16" t="s">
        <v>152</v>
      </c>
      <c r="AQ95" s="16" t="s">
        <v>152</v>
      </c>
      <c r="AR95" s="16" t="s">
        <v>152</v>
      </c>
      <c r="AS95" s="16" t="s">
        <v>152</v>
      </c>
      <c r="AT95" s="16" t="s">
        <v>152</v>
      </c>
      <c r="AU95" s="16" t="s">
        <v>152</v>
      </c>
      <c r="AV95" s="16" t="s">
        <v>152</v>
      </c>
      <c r="AW95" s="16" t="s">
        <v>152</v>
      </c>
      <c r="AX95" s="16" t="s">
        <v>152</v>
      </c>
    </row>
    <row r="96" spans="1:50" ht="15">
      <c r="A96" s="16">
        <v>2013</v>
      </c>
      <c r="B96" s="16">
        <v>55</v>
      </c>
      <c r="C96" s="16" t="s">
        <v>63</v>
      </c>
      <c r="D96" s="17" t="s">
        <v>153</v>
      </c>
      <c r="E96" s="18">
        <v>0</v>
      </c>
      <c r="F96" s="19">
        <v>0</v>
      </c>
      <c r="G96" s="19">
        <v>0</v>
      </c>
      <c r="H96" s="19">
        <v>3766.78</v>
      </c>
      <c r="I96" s="19">
        <v>3766.78</v>
      </c>
      <c r="J96" s="19">
        <v>487.57981</v>
      </c>
      <c r="K96" s="19">
        <v>0</v>
      </c>
      <c r="L96" s="19">
        <v>1801.379</v>
      </c>
      <c r="M96" s="19">
        <v>0</v>
      </c>
      <c r="N96" s="19">
        <v>0</v>
      </c>
      <c r="O96" s="19">
        <v>0</v>
      </c>
      <c r="P96" s="19">
        <v>2288.95881</v>
      </c>
      <c r="Q96" s="19">
        <v>0</v>
      </c>
      <c r="R96" s="19">
        <v>1477.8211900000001</v>
      </c>
      <c r="S96" s="19"/>
      <c r="T96" s="19">
        <v>283.26505</v>
      </c>
      <c r="U96" s="19">
        <v>1761.08624</v>
      </c>
      <c r="V96" s="19">
        <v>884.4000000000001</v>
      </c>
      <c r="W96" s="19">
        <v>0</v>
      </c>
      <c r="X96" s="19">
        <v>0</v>
      </c>
      <c r="Y96" s="19">
        <v>0</v>
      </c>
      <c r="Z96" s="19">
        <v>8236</v>
      </c>
      <c r="AA96" s="19">
        <v>9120.4</v>
      </c>
      <c r="AB96" s="20">
        <v>-7359.313759999999</v>
      </c>
      <c r="AC96" s="20">
        <v>8700</v>
      </c>
      <c r="AD96" s="20">
        <v>0</v>
      </c>
      <c r="AE96" s="20">
        <v>1340.686240000001</v>
      </c>
      <c r="AF96" s="20" t="s">
        <v>152</v>
      </c>
      <c r="AG96" s="20" t="s">
        <v>152</v>
      </c>
      <c r="AH96" s="16" t="s">
        <v>152</v>
      </c>
      <c r="AI96" s="16">
        <v>0</v>
      </c>
      <c r="AJ96" s="16" t="s">
        <v>154</v>
      </c>
      <c r="AK96" s="16" t="s">
        <v>152</v>
      </c>
      <c r="AL96" s="16" t="s">
        <v>152</v>
      </c>
      <c r="AM96" s="16" t="s">
        <v>152</v>
      </c>
      <c r="AN96" s="16" t="s">
        <v>152</v>
      </c>
      <c r="AO96" s="16" t="s">
        <v>152</v>
      </c>
      <c r="AP96" s="16" t="s">
        <v>152</v>
      </c>
      <c r="AQ96" s="16" t="s">
        <v>152</v>
      </c>
      <c r="AR96" s="16" t="s">
        <v>152</v>
      </c>
      <c r="AS96" s="16" t="s">
        <v>152</v>
      </c>
      <c r="AT96" s="16" t="s">
        <v>152</v>
      </c>
      <c r="AU96" s="16" t="s">
        <v>152</v>
      </c>
      <c r="AV96" s="16" t="s">
        <v>152</v>
      </c>
      <c r="AW96" s="16" t="s">
        <v>152</v>
      </c>
      <c r="AX96" s="16" t="s">
        <v>152</v>
      </c>
    </row>
    <row r="97" spans="1:50" ht="15">
      <c r="A97" s="16">
        <v>2013</v>
      </c>
      <c r="B97" s="16">
        <v>60</v>
      </c>
      <c r="C97" s="16" t="s">
        <v>63</v>
      </c>
      <c r="D97" s="17" t="s">
        <v>153</v>
      </c>
      <c r="E97" s="18">
        <v>0</v>
      </c>
      <c r="F97" s="19">
        <v>0</v>
      </c>
      <c r="G97" s="19">
        <v>0</v>
      </c>
      <c r="H97" s="19">
        <v>391.018</v>
      </c>
      <c r="I97" s="19">
        <v>391.018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391.018</v>
      </c>
      <c r="S97" s="19"/>
      <c r="T97" s="19">
        <v>41.245</v>
      </c>
      <c r="U97" s="19">
        <v>432.263</v>
      </c>
      <c r="V97" s="19">
        <v>127.68511453546856</v>
      </c>
      <c r="W97" s="19">
        <v>866.3439999999999</v>
      </c>
      <c r="X97" s="19">
        <v>0</v>
      </c>
      <c r="Y97" s="19">
        <v>50</v>
      </c>
      <c r="Z97" s="19">
        <v>36.728733165404975</v>
      </c>
      <c r="AA97" s="19">
        <v>1080.7578477008735</v>
      </c>
      <c r="AB97" s="20">
        <v>-648.4948477008736</v>
      </c>
      <c r="AC97" s="20">
        <v>0.748</v>
      </c>
      <c r="AD97" s="20">
        <v>0</v>
      </c>
      <c r="AE97" s="20">
        <v>-647.7468477008736</v>
      </c>
      <c r="AF97" s="20" t="s">
        <v>152</v>
      </c>
      <c r="AG97" s="20" t="s">
        <v>152</v>
      </c>
      <c r="AH97" s="16" t="s">
        <v>152</v>
      </c>
      <c r="AI97" s="16">
        <v>0</v>
      </c>
      <c r="AJ97" s="16">
        <v>0</v>
      </c>
      <c r="AK97" s="16" t="s">
        <v>152</v>
      </c>
      <c r="AL97" s="16" t="s">
        <v>152</v>
      </c>
      <c r="AM97" s="16" t="s">
        <v>152</v>
      </c>
      <c r="AN97" s="16" t="s">
        <v>152</v>
      </c>
      <c r="AO97" s="16" t="s">
        <v>152</v>
      </c>
      <c r="AP97" s="16" t="s">
        <v>152</v>
      </c>
      <c r="AQ97" s="16" t="s">
        <v>152</v>
      </c>
      <c r="AR97" s="16" t="s">
        <v>152</v>
      </c>
      <c r="AS97" s="16" t="s">
        <v>152</v>
      </c>
      <c r="AT97" s="16" t="s">
        <v>152</v>
      </c>
      <c r="AU97" s="16" t="s">
        <v>152</v>
      </c>
      <c r="AV97" s="16" t="s">
        <v>152</v>
      </c>
      <c r="AW97" s="16" t="s">
        <v>152</v>
      </c>
      <c r="AX97" s="16" t="s">
        <v>152</v>
      </c>
    </row>
    <row r="98" spans="1:50" ht="15">
      <c r="A98" s="16">
        <v>2013</v>
      </c>
      <c r="B98" s="16">
        <v>61</v>
      </c>
      <c r="C98" s="16" t="s">
        <v>63</v>
      </c>
      <c r="D98" s="17" t="s">
        <v>153</v>
      </c>
      <c r="E98" s="18">
        <v>0</v>
      </c>
      <c r="F98" s="19">
        <v>18936.879</v>
      </c>
      <c r="G98" s="19">
        <v>0</v>
      </c>
      <c r="H98" s="19">
        <v>1187.773</v>
      </c>
      <c r="I98" s="19">
        <v>20124.652000000002</v>
      </c>
      <c r="J98" s="19">
        <v>487.5</v>
      </c>
      <c r="K98" s="19">
        <v>311.3</v>
      </c>
      <c r="L98" s="19">
        <v>8237.685</v>
      </c>
      <c r="M98" s="19">
        <v>0</v>
      </c>
      <c r="N98" s="19">
        <v>6.715</v>
      </c>
      <c r="O98" s="19">
        <v>0</v>
      </c>
      <c r="P98" s="19">
        <v>9043.2</v>
      </c>
      <c r="Q98" s="19">
        <v>0</v>
      </c>
      <c r="R98" s="19">
        <v>11081.452000000003</v>
      </c>
      <c r="S98" s="19"/>
      <c r="T98" s="19">
        <v>1324.606</v>
      </c>
      <c r="U98" s="19">
        <v>12406.058000000003</v>
      </c>
      <c r="V98" s="19">
        <v>14291.668637782062</v>
      </c>
      <c r="W98" s="19">
        <v>2157.9</v>
      </c>
      <c r="X98" s="19">
        <v>657.9</v>
      </c>
      <c r="Y98" s="19">
        <v>1068.7427224786745</v>
      </c>
      <c r="Z98" s="19">
        <v>2225.4678738958332</v>
      </c>
      <c r="AA98" s="19">
        <v>20401.67923415657</v>
      </c>
      <c r="AB98" s="20">
        <v>-7995.621234156568</v>
      </c>
      <c r="AC98" s="20">
        <v>1499.225</v>
      </c>
      <c r="AD98" s="20">
        <v>0</v>
      </c>
      <c r="AE98" s="20">
        <v>-6496.3962341565675</v>
      </c>
      <c r="AF98" s="20" t="s">
        <v>152</v>
      </c>
      <c r="AG98" s="20" t="s">
        <v>152</v>
      </c>
      <c r="AH98" s="16" t="s">
        <v>152</v>
      </c>
      <c r="AI98" s="16">
        <v>0</v>
      </c>
      <c r="AJ98" s="16">
        <v>0</v>
      </c>
      <c r="AK98" s="16" t="s">
        <v>152</v>
      </c>
      <c r="AL98" s="16" t="s">
        <v>152</v>
      </c>
      <c r="AM98" s="16" t="s">
        <v>152</v>
      </c>
      <c r="AN98" s="16" t="s">
        <v>152</v>
      </c>
      <c r="AO98" s="16" t="s">
        <v>152</v>
      </c>
      <c r="AP98" s="16" t="s">
        <v>152</v>
      </c>
      <c r="AQ98" s="16" t="s">
        <v>152</v>
      </c>
      <c r="AR98" s="16" t="s">
        <v>152</v>
      </c>
      <c r="AS98" s="16" t="s">
        <v>152</v>
      </c>
      <c r="AT98" s="16" t="s">
        <v>152</v>
      </c>
      <c r="AU98" s="16" t="s">
        <v>152</v>
      </c>
      <c r="AV98" s="16" t="s">
        <v>152</v>
      </c>
      <c r="AW98" s="16" t="s">
        <v>152</v>
      </c>
      <c r="AX98" s="16" t="s">
        <v>152</v>
      </c>
    </row>
    <row r="99" spans="1:50" ht="15">
      <c r="A99" s="16">
        <v>2013</v>
      </c>
      <c r="B99" s="16">
        <v>62</v>
      </c>
      <c r="C99" s="16" t="s">
        <v>63</v>
      </c>
      <c r="D99" s="17" t="s">
        <v>153</v>
      </c>
      <c r="E99" s="18">
        <v>1913.325</v>
      </c>
      <c r="F99" s="19">
        <v>0</v>
      </c>
      <c r="G99" s="19">
        <v>1867.1570000000002</v>
      </c>
      <c r="H99" s="19">
        <v>2391.22</v>
      </c>
      <c r="I99" s="19">
        <v>6171.701999999999</v>
      </c>
      <c r="J99" s="19">
        <v>0</v>
      </c>
      <c r="K99" s="19">
        <v>79.773</v>
      </c>
      <c r="L99" s="19">
        <v>2262.227</v>
      </c>
      <c r="M99" s="19">
        <v>0</v>
      </c>
      <c r="N99" s="19">
        <v>14.138</v>
      </c>
      <c r="O99" s="19">
        <v>0</v>
      </c>
      <c r="P99" s="19">
        <v>2356.138</v>
      </c>
      <c r="Q99" s="19">
        <v>0</v>
      </c>
      <c r="R99" s="19">
        <v>3815.5639999999994</v>
      </c>
      <c r="S99" s="19"/>
      <c r="T99" s="19">
        <v>525.796</v>
      </c>
      <c r="U99" s="19">
        <v>4341.36</v>
      </c>
      <c r="V99" s="19">
        <v>3759.2976040923886</v>
      </c>
      <c r="W99" s="19">
        <v>0</v>
      </c>
      <c r="X99" s="19">
        <v>0</v>
      </c>
      <c r="Y99" s="19">
        <v>207.07023210948952</v>
      </c>
      <c r="Z99" s="19">
        <v>4922.390116445822</v>
      </c>
      <c r="AA99" s="19">
        <v>8888.7579526477</v>
      </c>
      <c r="AB99" s="20">
        <v>-4547.397952647701</v>
      </c>
      <c r="AC99" s="20">
        <v>14.918</v>
      </c>
      <c r="AD99" s="20">
        <v>0</v>
      </c>
      <c r="AE99" s="20">
        <v>-4532.479952647701</v>
      </c>
      <c r="AF99" s="20" t="s">
        <v>152</v>
      </c>
      <c r="AG99" s="20" t="s">
        <v>152</v>
      </c>
      <c r="AH99" s="16" t="s">
        <v>152</v>
      </c>
      <c r="AI99" s="16">
        <v>264</v>
      </c>
      <c r="AJ99" s="16">
        <v>430.98454853111315</v>
      </c>
      <c r="AK99" s="16" t="s">
        <v>152</v>
      </c>
      <c r="AL99" s="16" t="s">
        <v>152</v>
      </c>
      <c r="AM99" s="16" t="s">
        <v>152</v>
      </c>
      <c r="AN99" s="16" t="s">
        <v>152</v>
      </c>
      <c r="AO99" s="16" t="s">
        <v>152</v>
      </c>
      <c r="AP99" s="16" t="s">
        <v>152</v>
      </c>
      <c r="AQ99" s="16" t="s">
        <v>152</v>
      </c>
      <c r="AR99" s="16" t="s">
        <v>152</v>
      </c>
      <c r="AS99" s="16" t="s">
        <v>152</v>
      </c>
      <c r="AT99" s="16" t="s">
        <v>152</v>
      </c>
      <c r="AU99" s="16" t="s">
        <v>152</v>
      </c>
      <c r="AV99" s="16" t="s">
        <v>152</v>
      </c>
      <c r="AW99" s="16" t="s">
        <v>152</v>
      </c>
      <c r="AX99" s="16" t="s">
        <v>152</v>
      </c>
    </row>
    <row r="100" spans="1:50" ht="15">
      <c r="A100" s="16">
        <v>2013</v>
      </c>
      <c r="B100" s="16">
        <v>63</v>
      </c>
      <c r="C100" s="16" t="s">
        <v>63</v>
      </c>
      <c r="D100" s="17" t="s">
        <v>153</v>
      </c>
      <c r="E100" s="18">
        <v>0</v>
      </c>
      <c r="F100" s="19">
        <v>0</v>
      </c>
      <c r="G100" s="19">
        <v>0</v>
      </c>
      <c r="H100" s="19">
        <v>50839.54113</v>
      </c>
      <c r="I100" s="19">
        <v>50839.54113</v>
      </c>
      <c r="J100" s="19">
        <v>1787</v>
      </c>
      <c r="K100" s="19">
        <v>391</v>
      </c>
      <c r="L100" s="19">
        <v>24639</v>
      </c>
      <c r="M100" s="19">
        <v>0</v>
      </c>
      <c r="N100" s="19">
        <v>0</v>
      </c>
      <c r="O100" s="19">
        <v>0</v>
      </c>
      <c r="P100" s="19">
        <v>26817</v>
      </c>
      <c r="Q100" s="19">
        <v>0</v>
      </c>
      <c r="R100" s="19">
        <v>24022.541129999998</v>
      </c>
      <c r="S100" s="19"/>
      <c r="T100" s="19">
        <v>8677.499329999999</v>
      </c>
      <c r="U100" s="19">
        <v>32700.040459999997</v>
      </c>
      <c r="V100" s="19">
        <v>44016.77234649148</v>
      </c>
      <c r="W100" s="19">
        <v>0</v>
      </c>
      <c r="X100" s="19">
        <v>0</v>
      </c>
      <c r="Y100" s="19">
        <v>1481.5948762794392</v>
      </c>
      <c r="Z100" s="19">
        <v>20683.21648250998</v>
      </c>
      <c r="AA100" s="19">
        <v>66181.5837052809</v>
      </c>
      <c r="AB100" s="20">
        <v>-33481.5432452809</v>
      </c>
      <c r="AC100" s="20">
        <v>5113</v>
      </c>
      <c r="AD100" s="20">
        <v>11773</v>
      </c>
      <c r="AE100" s="20">
        <v>-40141.5432452809</v>
      </c>
      <c r="AF100" s="20" t="s">
        <v>152</v>
      </c>
      <c r="AG100" s="20" t="s">
        <v>152</v>
      </c>
      <c r="AH100" s="16" t="s">
        <v>152</v>
      </c>
      <c r="AI100" s="16">
        <v>0</v>
      </c>
      <c r="AJ100" s="16" t="s">
        <v>154</v>
      </c>
      <c r="AK100" s="16" t="s">
        <v>152</v>
      </c>
      <c r="AL100" s="16" t="s">
        <v>152</v>
      </c>
      <c r="AM100" s="16" t="s">
        <v>152</v>
      </c>
      <c r="AN100" s="16" t="s">
        <v>152</v>
      </c>
      <c r="AO100" s="16" t="s">
        <v>152</v>
      </c>
      <c r="AP100" s="16" t="s">
        <v>152</v>
      </c>
      <c r="AQ100" s="16" t="s">
        <v>152</v>
      </c>
      <c r="AR100" s="16" t="s">
        <v>152</v>
      </c>
      <c r="AS100" s="16" t="s">
        <v>152</v>
      </c>
      <c r="AT100" s="16" t="s">
        <v>152</v>
      </c>
      <c r="AU100" s="16" t="s">
        <v>152</v>
      </c>
      <c r="AV100" s="16" t="s">
        <v>152</v>
      </c>
      <c r="AW100" s="16" t="s">
        <v>152</v>
      </c>
      <c r="AX100" s="16" t="s">
        <v>152</v>
      </c>
    </row>
    <row r="101" spans="1:50" ht="15">
      <c r="A101" s="16">
        <v>2013</v>
      </c>
      <c r="B101" s="16">
        <v>87</v>
      </c>
      <c r="C101" s="16" t="s">
        <v>63</v>
      </c>
      <c r="D101" s="17" t="s">
        <v>153</v>
      </c>
      <c r="E101" s="18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/>
      <c r="T101" s="19">
        <v>0</v>
      </c>
      <c r="U101" s="19">
        <v>0</v>
      </c>
      <c r="V101" s="19">
        <v>24.9</v>
      </c>
      <c r="W101" s="19">
        <v>0</v>
      </c>
      <c r="X101" s="19">
        <v>0</v>
      </c>
      <c r="Y101" s="19">
        <v>163.55717874386167</v>
      </c>
      <c r="Z101" s="19">
        <v>7.1</v>
      </c>
      <c r="AA101" s="19">
        <v>195.55717874386167</v>
      </c>
      <c r="AB101" s="20">
        <v>-195.55717874386167</v>
      </c>
      <c r="AC101" s="20">
        <v>-378.665</v>
      </c>
      <c r="AD101" s="20">
        <v>0</v>
      </c>
      <c r="AE101" s="20">
        <v>-574.2221787438617</v>
      </c>
      <c r="AF101" s="20" t="s">
        <v>152</v>
      </c>
      <c r="AG101" s="20" t="s">
        <v>152</v>
      </c>
      <c r="AH101" s="16" t="s">
        <v>152</v>
      </c>
      <c r="AI101" s="16">
        <v>0</v>
      </c>
      <c r="AJ101" s="16" t="s">
        <v>154</v>
      </c>
      <c r="AK101" s="16" t="s">
        <v>152</v>
      </c>
      <c r="AL101" s="16" t="s">
        <v>152</v>
      </c>
      <c r="AM101" s="16" t="s">
        <v>152</v>
      </c>
      <c r="AN101" s="16" t="s">
        <v>152</v>
      </c>
      <c r="AO101" s="16" t="s">
        <v>152</v>
      </c>
      <c r="AP101" s="16" t="s">
        <v>152</v>
      </c>
      <c r="AQ101" s="16" t="s">
        <v>152</v>
      </c>
      <c r="AR101" s="16" t="s">
        <v>152</v>
      </c>
      <c r="AS101" s="16" t="s">
        <v>152</v>
      </c>
      <c r="AT101" s="16" t="s">
        <v>152</v>
      </c>
      <c r="AU101" s="16" t="s">
        <v>152</v>
      </c>
      <c r="AV101" s="16" t="s">
        <v>152</v>
      </c>
      <c r="AW101" s="16" t="s">
        <v>152</v>
      </c>
      <c r="AX101" s="16" t="s">
        <v>152</v>
      </c>
    </row>
    <row r="102" spans="1:50" ht="15">
      <c r="A102" s="16">
        <v>2013</v>
      </c>
      <c r="B102" s="16">
        <v>88</v>
      </c>
      <c r="C102" s="16" t="s">
        <v>63</v>
      </c>
      <c r="D102" s="17" t="s">
        <v>153</v>
      </c>
      <c r="E102" s="18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/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20">
        <v>0</v>
      </c>
      <c r="AC102" s="20">
        <v>50.254</v>
      </c>
      <c r="AD102" s="20">
        <v>0</v>
      </c>
      <c r="AE102" s="20">
        <v>50.254</v>
      </c>
      <c r="AF102" s="20" t="s">
        <v>152</v>
      </c>
      <c r="AG102" s="20" t="s">
        <v>152</v>
      </c>
      <c r="AH102" s="16" t="s">
        <v>152</v>
      </c>
      <c r="AI102" s="16">
        <v>0</v>
      </c>
      <c r="AJ102" s="16" t="s">
        <v>154</v>
      </c>
      <c r="AK102" s="16" t="s">
        <v>152</v>
      </c>
      <c r="AL102" s="16" t="s">
        <v>152</v>
      </c>
      <c r="AM102" s="16" t="s">
        <v>152</v>
      </c>
      <c r="AN102" s="16" t="s">
        <v>152</v>
      </c>
      <c r="AO102" s="16" t="s">
        <v>152</v>
      </c>
      <c r="AP102" s="16" t="s">
        <v>152</v>
      </c>
      <c r="AQ102" s="16" t="s">
        <v>152</v>
      </c>
      <c r="AR102" s="16" t="s">
        <v>152</v>
      </c>
      <c r="AS102" s="16" t="s">
        <v>152</v>
      </c>
      <c r="AT102" s="16" t="s">
        <v>152</v>
      </c>
      <c r="AU102" s="16" t="s">
        <v>152</v>
      </c>
      <c r="AV102" s="16" t="s">
        <v>152</v>
      </c>
      <c r="AW102" s="16" t="s">
        <v>152</v>
      </c>
      <c r="AX102" s="16" t="s">
        <v>152</v>
      </c>
    </row>
    <row r="103" spans="1:50" ht="15">
      <c r="A103" s="16">
        <v>2013</v>
      </c>
      <c r="B103" s="16">
        <v>333</v>
      </c>
      <c r="C103" s="16" t="s">
        <v>63</v>
      </c>
      <c r="D103" s="17" t="s">
        <v>153</v>
      </c>
      <c r="E103" s="18">
        <v>0</v>
      </c>
      <c r="F103" s="19">
        <v>0</v>
      </c>
      <c r="G103" s="19">
        <v>0</v>
      </c>
      <c r="H103" s="19">
        <v>16278.037</v>
      </c>
      <c r="I103" s="19">
        <v>16278.037</v>
      </c>
      <c r="J103" s="19">
        <v>30.43972</v>
      </c>
      <c r="K103" s="19">
        <v>0</v>
      </c>
      <c r="L103" s="19">
        <v>10608.39028</v>
      </c>
      <c r="M103" s="19">
        <v>0</v>
      </c>
      <c r="N103" s="19">
        <v>0</v>
      </c>
      <c r="O103" s="19">
        <v>0</v>
      </c>
      <c r="P103" s="19">
        <v>10638.83</v>
      </c>
      <c r="Q103" s="19">
        <v>0</v>
      </c>
      <c r="R103" s="19">
        <v>5639.207</v>
      </c>
      <c r="S103" s="19"/>
      <c r="T103" s="19">
        <v>0</v>
      </c>
      <c r="U103" s="19">
        <v>5639.207</v>
      </c>
      <c r="V103" s="19">
        <v>1623.9</v>
      </c>
      <c r="W103" s="19">
        <v>2322.785</v>
      </c>
      <c r="X103" s="19">
        <v>1730.157</v>
      </c>
      <c r="Y103" s="19">
        <v>446.048</v>
      </c>
      <c r="Z103" s="19">
        <v>-275.64200000000005</v>
      </c>
      <c r="AA103" s="19">
        <v>5847.248</v>
      </c>
      <c r="AB103" s="20">
        <v>-208.04099999999926</v>
      </c>
      <c r="AC103" s="20">
        <v>0</v>
      </c>
      <c r="AD103" s="20">
        <v>0</v>
      </c>
      <c r="AE103" s="20">
        <v>-208.04099999999926</v>
      </c>
      <c r="AF103" s="20" t="s">
        <v>152</v>
      </c>
      <c r="AG103" s="20" t="s">
        <v>152</v>
      </c>
      <c r="AH103" s="16" t="s">
        <v>152</v>
      </c>
      <c r="AI103" s="16">
        <v>0</v>
      </c>
      <c r="AJ103" s="16" t="s">
        <v>154</v>
      </c>
      <c r="AK103" s="16" t="s">
        <v>152</v>
      </c>
      <c r="AL103" s="16" t="s">
        <v>152</v>
      </c>
      <c r="AM103" s="16" t="s">
        <v>152</v>
      </c>
      <c r="AN103" s="16" t="s">
        <v>152</v>
      </c>
      <c r="AO103" s="16" t="s">
        <v>152</v>
      </c>
      <c r="AP103" s="16" t="s">
        <v>152</v>
      </c>
      <c r="AQ103" s="16" t="s">
        <v>152</v>
      </c>
      <c r="AR103" s="16" t="s">
        <v>152</v>
      </c>
      <c r="AS103" s="16" t="s">
        <v>152</v>
      </c>
      <c r="AT103" s="16" t="s">
        <v>152</v>
      </c>
      <c r="AU103" s="16" t="s">
        <v>152</v>
      </c>
      <c r="AV103" s="16" t="s">
        <v>152</v>
      </c>
      <c r="AW103" s="16" t="s">
        <v>152</v>
      </c>
      <c r="AX103" s="16" t="s">
        <v>152</v>
      </c>
    </row>
    <row r="104" spans="1:50" ht="15">
      <c r="A104" s="16">
        <v>2013</v>
      </c>
      <c r="B104" s="16">
        <v>2001</v>
      </c>
      <c r="C104" s="16" t="s">
        <v>63</v>
      </c>
      <c r="D104" s="17" t="s">
        <v>153</v>
      </c>
      <c r="E104" s="18">
        <v>0</v>
      </c>
      <c r="F104" s="19">
        <v>0</v>
      </c>
      <c r="G104" s="19">
        <v>0</v>
      </c>
      <c r="H104" s="19">
        <v>1438.97473</v>
      </c>
      <c r="I104" s="19">
        <v>1438.97473</v>
      </c>
      <c r="J104" s="19">
        <v>57</v>
      </c>
      <c r="K104" s="19">
        <v>0</v>
      </c>
      <c r="L104" s="19">
        <v>575</v>
      </c>
      <c r="M104" s="19">
        <v>0</v>
      </c>
      <c r="N104" s="19">
        <v>0</v>
      </c>
      <c r="O104" s="19">
        <v>0</v>
      </c>
      <c r="P104" s="19">
        <v>632</v>
      </c>
      <c r="Q104" s="19">
        <v>0</v>
      </c>
      <c r="R104" s="19">
        <v>806.9747299999999</v>
      </c>
      <c r="S104" s="19"/>
      <c r="T104" s="19">
        <v>1810.14657</v>
      </c>
      <c r="U104" s="19">
        <v>2617.1213</v>
      </c>
      <c r="V104" s="19">
        <v>1544.64365</v>
      </c>
      <c r="W104" s="19">
        <v>0</v>
      </c>
      <c r="X104" s="19">
        <v>0</v>
      </c>
      <c r="Y104" s="19">
        <v>113.79502000000001</v>
      </c>
      <c r="Z104" s="19">
        <v>1550.82152</v>
      </c>
      <c r="AA104" s="19">
        <v>3209.26019</v>
      </c>
      <c r="AB104" s="20">
        <v>-592.1388900000002</v>
      </c>
      <c r="AC104" s="20">
        <v>905</v>
      </c>
      <c r="AD104" s="20">
        <v>0</v>
      </c>
      <c r="AE104" s="20">
        <v>312.8611099999998</v>
      </c>
      <c r="AF104" s="20" t="s">
        <v>152</v>
      </c>
      <c r="AG104" s="20" t="s">
        <v>152</v>
      </c>
      <c r="AH104" s="16" t="s">
        <v>152</v>
      </c>
      <c r="AI104" s="16">
        <v>0</v>
      </c>
      <c r="AJ104" s="16" t="s">
        <v>154</v>
      </c>
      <c r="AK104" s="16" t="s">
        <v>152</v>
      </c>
      <c r="AL104" s="16" t="s">
        <v>152</v>
      </c>
      <c r="AM104" s="16" t="s">
        <v>152</v>
      </c>
      <c r="AN104" s="16" t="s">
        <v>152</v>
      </c>
      <c r="AO104" s="16" t="s">
        <v>152</v>
      </c>
      <c r="AP104" s="16" t="s">
        <v>152</v>
      </c>
      <c r="AQ104" s="16" t="s">
        <v>152</v>
      </c>
      <c r="AR104" s="16" t="s">
        <v>152</v>
      </c>
      <c r="AS104" s="16" t="s">
        <v>152</v>
      </c>
      <c r="AT104" s="16" t="s">
        <v>152</v>
      </c>
      <c r="AU104" s="16" t="s">
        <v>152</v>
      </c>
      <c r="AV104" s="16" t="s">
        <v>152</v>
      </c>
      <c r="AW104" s="16" t="s">
        <v>152</v>
      </c>
      <c r="AX104" s="16" t="s">
        <v>152</v>
      </c>
    </row>
    <row r="105" spans="1:50" ht="15">
      <c r="A105" s="16">
        <v>2013</v>
      </c>
      <c r="B105" s="16">
        <v>2004</v>
      </c>
      <c r="C105" s="16" t="s">
        <v>63</v>
      </c>
      <c r="D105" s="17" t="s">
        <v>153</v>
      </c>
      <c r="E105" s="18">
        <v>105871.33704000001</v>
      </c>
      <c r="F105" s="19">
        <v>0</v>
      </c>
      <c r="G105" s="19">
        <v>0</v>
      </c>
      <c r="H105" s="19">
        <v>37649.541</v>
      </c>
      <c r="I105" s="19">
        <v>143520.87804</v>
      </c>
      <c r="J105" s="19">
        <v>347.699</v>
      </c>
      <c r="K105" s="19">
        <v>55.403</v>
      </c>
      <c r="L105" s="19">
        <v>93441.69903999999</v>
      </c>
      <c r="M105" s="19">
        <v>0</v>
      </c>
      <c r="N105" s="19">
        <v>0</v>
      </c>
      <c r="O105" s="19">
        <v>0</v>
      </c>
      <c r="P105" s="19">
        <v>93844.80103999999</v>
      </c>
      <c r="Q105" s="19">
        <v>0</v>
      </c>
      <c r="R105" s="19">
        <v>49676.07700000002</v>
      </c>
      <c r="S105" s="19"/>
      <c r="T105" s="19">
        <v>6882.784</v>
      </c>
      <c r="U105" s="19">
        <v>56558.86100000002</v>
      </c>
      <c r="V105" s="19">
        <v>37419.78671</v>
      </c>
      <c r="W105" s="19">
        <v>0</v>
      </c>
      <c r="X105" s="19">
        <v>0</v>
      </c>
      <c r="Y105" s="19">
        <v>1023.354</v>
      </c>
      <c r="Z105" s="19">
        <v>39087.043999999994</v>
      </c>
      <c r="AA105" s="19">
        <v>77530.18471</v>
      </c>
      <c r="AB105" s="20">
        <v>-20971.323709999982</v>
      </c>
      <c r="AC105" s="20">
        <v>56.644</v>
      </c>
      <c r="AD105" s="20">
        <v>-14.39</v>
      </c>
      <c r="AE105" s="20">
        <v>-20900.289709999983</v>
      </c>
      <c r="AF105" s="20" t="s">
        <v>152</v>
      </c>
      <c r="AG105" s="20" t="s">
        <v>152</v>
      </c>
      <c r="AH105" s="16" t="s">
        <v>152</v>
      </c>
      <c r="AI105" s="16">
        <v>0</v>
      </c>
      <c r="AJ105" s="16">
        <v>0</v>
      </c>
      <c r="AK105" s="16" t="s">
        <v>152</v>
      </c>
      <c r="AL105" s="16" t="s">
        <v>152</v>
      </c>
      <c r="AM105" s="16" t="s">
        <v>152</v>
      </c>
      <c r="AN105" s="16" t="s">
        <v>152</v>
      </c>
      <c r="AO105" s="16" t="s">
        <v>152</v>
      </c>
      <c r="AP105" s="16" t="s">
        <v>152</v>
      </c>
      <c r="AQ105" s="16" t="s">
        <v>152</v>
      </c>
      <c r="AR105" s="16" t="s">
        <v>152</v>
      </c>
      <c r="AS105" s="16" t="s">
        <v>152</v>
      </c>
      <c r="AT105" s="16" t="s">
        <v>152</v>
      </c>
      <c r="AU105" s="16" t="s">
        <v>152</v>
      </c>
      <c r="AV105" s="16" t="s">
        <v>152</v>
      </c>
      <c r="AW105" s="16" t="s">
        <v>152</v>
      </c>
      <c r="AX105" s="16" t="s">
        <v>152</v>
      </c>
    </row>
    <row r="106" spans="1:50" ht="15">
      <c r="A106" s="16">
        <v>2013</v>
      </c>
      <c r="B106" s="16">
        <v>5050</v>
      </c>
      <c r="C106" s="16" t="s">
        <v>63</v>
      </c>
      <c r="D106" s="17" t="s">
        <v>153</v>
      </c>
      <c r="E106" s="18">
        <v>0</v>
      </c>
      <c r="F106" s="19">
        <v>8468.4</v>
      </c>
      <c r="G106" s="19">
        <v>0</v>
      </c>
      <c r="H106" s="19">
        <v>19145.620000000003</v>
      </c>
      <c r="I106" s="19">
        <v>27614.020000000004</v>
      </c>
      <c r="J106" s="19">
        <v>2349.356</v>
      </c>
      <c r="K106" s="19">
        <v>1076.975</v>
      </c>
      <c r="L106" s="19">
        <v>10814.926</v>
      </c>
      <c r="M106" s="19">
        <v>0</v>
      </c>
      <c r="N106" s="19">
        <v>0</v>
      </c>
      <c r="O106" s="19">
        <v>0</v>
      </c>
      <c r="P106" s="19">
        <v>14241.257</v>
      </c>
      <c r="Q106" s="19">
        <v>0</v>
      </c>
      <c r="R106" s="19">
        <v>13372.763000000004</v>
      </c>
      <c r="S106" s="19"/>
      <c r="T106" s="19">
        <v>5820.855000000001</v>
      </c>
      <c r="U106" s="19">
        <v>19193.618000000006</v>
      </c>
      <c r="V106" s="19">
        <v>8097.076419999999</v>
      </c>
      <c r="W106" s="19">
        <v>6172.843</v>
      </c>
      <c r="X106" s="19">
        <v>557.6329999999999</v>
      </c>
      <c r="Y106" s="19">
        <v>8625.223</v>
      </c>
      <c r="Z106" s="19">
        <v>9151.732000000002</v>
      </c>
      <c r="AA106" s="19">
        <v>32604.50742</v>
      </c>
      <c r="AB106" s="20">
        <v>-13410.889419999996</v>
      </c>
      <c r="AC106" s="20">
        <v>-260.667</v>
      </c>
      <c r="AD106" s="20">
        <v>0</v>
      </c>
      <c r="AE106" s="20">
        <v>-13671.556419999995</v>
      </c>
      <c r="AF106" s="20" t="s">
        <v>152</v>
      </c>
      <c r="AG106" s="20" t="s">
        <v>152</v>
      </c>
      <c r="AH106" s="16" t="s">
        <v>152</v>
      </c>
      <c r="AI106" s="16">
        <v>0</v>
      </c>
      <c r="AJ106" s="16" t="s">
        <v>154</v>
      </c>
      <c r="AK106" s="16" t="s">
        <v>152</v>
      </c>
      <c r="AL106" s="16" t="s">
        <v>152</v>
      </c>
      <c r="AM106" s="16" t="s">
        <v>152</v>
      </c>
      <c r="AN106" s="16" t="s">
        <v>152</v>
      </c>
      <c r="AO106" s="16" t="s">
        <v>152</v>
      </c>
      <c r="AP106" s="16" t="s">
        <v>152</v>
      </c>
      <c r="AQ106" s="16" t="s">
        <v>152</v>
      </c>
      <c r="AR106" s="16" t="s">
        <v>152</v>
      </c>
      <c r="AS106" s="16" t="s">
        <v>152</v>
      </c>
      <c r="AT106" s="16" t="s">
        <v>152</v>
      </c>
      <c r="AU106" s="16" t="s">
        <v>152</v>
      </c>
      <c r="AV106" s="16" t="s">
        <v>152</v>
      </c>
      <c r="AW106" s="16" t="s">
        <v>152</v>
      </c>
      <c r="AX106" s="16" t="s">
        <v>152</v>
      </c>
    </row>
    <row r="107" spans="1:50" ht="15">
      <c r="A107" s="16">
        <v>2013</v>
      </c>
      <c r="B107" s="16">
        <v>8992</v>
      </c>
      <c r="C107" s="16" t="s">
        <v>63</v>
      </c>
      <c r="D107" s="17" t="s">
        <v>153</v>
      </c>
      <c r="E107" s="18">
        <v>0</v>
      </c>
      <c r="F107" s="19">
        <v>0</v>
      </c>
      <c r="G107" s="19">
        <v>0</v>
      </c>
      <c r="H107" s="19">
        <v>3609</v>
      </c>
      <c r="I107" s="19">
        <v>3609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3609</v>
      </c>
      <c r="S107" s="19"/>
      <c r="T107" s="19">
        <v>0</v>
      </c>
      <c r="U107" s="19">
        <v>3609</v>
      </c>
      <c r="V107" s="19">
        <v>7657.1</v>
      </c>
      <c r="W107" s="19">
        <v>0</v>
      </c>
      <c r="X107" s="19">
        <v>0</v>
      </c>
      <c r="Y107" s="19">
        <v>0</v>
      </c>
      <c r="Z107" s="19">
        <v>266</v>
      </c>
      <c r="AA107" s="19">
        <v>7923.1</v>
      </c>
      <c r="AB107" s="20">
        <v>-4314.1</v>
      </c>
      <c r="AC107" s="20">
        <v>791.45</v>
      </c>
      <c r="AD107" s="20">
        <v>-708.55</v>
      </c>
      <c r="AE107" s="20">
        <v>-2814.1000000000004</v>
      </c>
      <c r="AF107" s="20" t="s">
        <v>152</v>
      </c>
      <c r="AG107" s="20" t="s">
        <v>152</v>
      </c>
      <c r="AH107" s="16" t="s">
        <v>152</v>
      </c>
      <c r="AI107" s="16">
        <v>0</v>
      </c>
      <c r="AJ107" s="16" t="s">
        <v>154</v>
      </c>
      <c r="AK107" s="16" t="s">
        <v>152</v>
      </c>
      <c r="AL107" s="16" t="s">
        <v>152</v>
      </c>
      <c r="AM107" s="16" t="s">
        <v>152</v>
      </c>
      <c r="AN107" s="16" t="s">
        <v>152</v>
      </c>
      <c r="AO107" s="16" t="s">
        <v>152</v>
      </c>
      <c r="AP107" s="16" t="s">
        <v>152</v>
      </c>
      <c r="AQ107" s="16" t="s">
        <v>152</v>
      </c>
      <c r="AR107" s="16" t="s">
        <v>152</v>
      </c>
      <c r="AS107" s="16" t="s">
        <v>152</v>
      </c>
      <c r="AT107" s="16" t="s">
        <v>152</v>
      </c>
      <c r="AU107" s="16" t="s">
        <v>152</v>
      </c>
      <c r="AV107" s="16" t="s">
        <v>152</v>
      </c>
      <c r="AW107" s="16" t="s">
        <v>152</v>
      </c>
      <c r="AX107" s="16" t="s">
        <v>152</v>
      </c>
    </row>
    <row r="108" spans="1:50" ht="15">
      <c r="A108" s="16">
        <v>2013</v>
      </c>
      <c r="B108" s="16">
        <v>9999</v>
      </c>
      <c r="C108" s="16" t="s">
        <v>63</v>
      </c>
      <c r="D108" s="17" t="s">
        <v>153</v>
      </c>
      <c r="E108" s="18">
        <v>315110.57486000005</v>
      </c>
      <c r="F108" s="18">
        <v>37468.909230000005</v>
      </c>
      <c r="G108" s="18">
        <v>129200.25561000001</v>
      </c>
      <c r="H108" s="18">
        <v>1220238.8339300002</v>
      </c>
      <c r="I108" s="18">
        <v>1702018.67363</v>
      </c>
      <c r="J108" s="18">
        <v>29449.459347494554</v>
      </c>
      <c r="K108" s="18">
        <v>22872.191668472686</v>
      </c>
      <c r="L108" s="18">
        <v>824284.7810610892</v>
      </c>
      <c r="M108" s="18">
        <v>0</v>
      </c>
      <c r="N108" s="18">
        <v>8847.22002</v>
      </c>
      <c r="O108" s="18">
        <v>33413.11383</v>
      </c>
      <c r="P108" s="18">
        <v>918866.7659270563</v>
      </c>
      <c r="Q108" s="18">
        <v>0</v>
      </c>
      <c r="R108" s="18">
        <v>783151.9077029439</v>
      </c>
      <c r="S108" s="18"/>
      <c r="T108" s="18">
        <v>447457.62612000003</v>
      </c>
      <c r="U108" s="18">
        <v>1230609.5338229442</v>
      </c>
      <c r="V108" s="18">
        <v>926323.3897038199</v>
      </c>
      <c r="W108" s="18">
        <v>19778.704999999998</v>
      </c>
      <c r="X108" s="18">
        <v>6829.015</v>
      </c>
      <c r="Y108" s="18">
        <v>73285.79261939407</v>
      </c>
      <c r="Z108" s="18">
        <v>716127.8684689561</v>
      </c>
      <c r="AA108" s="18">
        <v>1742344.7707921693</v>
      </c>
      <c r="AB108" s="18">
        <v>-511735.236969226</v>
      </c>
      <c r="AC108" s="18">
        <v>393744.47433000006</v>
      </c>
      <c r="AD108" s="18">
        <v>14373.96089</v>
      </c>
      <c r="AE108" s="18">
        <v>-132364.72352922588</v>
      </c>
      <c r="AF108" s="20"/>
      <c r="AG108" s="20"/>
      <c r="AH108" s="16"/>
      <c r="AI108" s="18">
        <v>4072</v>
      </c>
      <c r="AJ108" s="18">
        <v>15599</v>
      </c>
      <c r="AK108" s="16" t="s">
        <v>64</v>
      </c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</row>
    <row r="109" spans="1:50" ht="15">
      <c r="A109" s="22">
        <v>2013</v>
      </c>
      <c r="B109" s="22">
        <v>1</v>
      </c>
      <c r="C109" s="22" t="s">
        <v>63</v>
      </c>
      <c r="D109" s="23" t="s">
        <v>155</v>
      </c>
      <c r="E109" s="24">
        <v>83618</v>
      </c>
      <c r="F109" s="25">
        <v>35308.2</v>
      </c>
      <c r="G109" s="25">
        <v>105875.40000000001</v>
      </c>
      <c r="H109" s="25">
        <v>132760</v>
      </c>
      <c r="I109" s="25">
        <v>357561.60000000003</v>
      </c>
      <c r="J109" s="25">
        <v>11461.5</v>
      </c>
      <c r="K109" s="25">
        <v>12006.599999999999</v>
      </c>
      <c r="L109" s="25">
        <v>45707.3</v>
      </c>
      <c r="M109" s="25">
        <v>0</v>
      </c>
      <c r="N109" s="25">
        <v>499</v>
      </c>
      <c r="O109" s="25">
        <v>7512.3</v>
      </c>
      <c r="P109" s="25">
        <v>77186.70000000001</v>
      </c>
      <c r="Q109" s="25">
        <v>1048.6</v>
      </c>
      <c r="R109" s="25">
        <v>281423.5</v>
      </c>
      <c r="S109" s="25"/>
      <c r="T109" s="25">
        <v>15527.3</v>
      </c>
      <c r="U109" s="25">
        <v>296950.80000000005</v>
      </c>
      <c r="V109" s="25">
        <v>138223.708</v>
      </c>
      <c r="W109" s="25">
        <v>8862.757</v>
      </c>
      <c r="X109" s="25">
        <v>55764.5</v>
      </c>
      <c r="Y109" s="25">
        <v>24368.607</v>
      </c>
      <c r="Z109" s="25">
        <v>58666.799999999996</v>
      </c>
      <c r="AA109" s="25">
        <v>285886.37200000003</v>
      </c>
      <c r="AB109" s="26">
        <v>11064.427999999985</v>
      </c>
      <c r="AC109" s="26">
        <v>9342.9</v>
      </c>
      <c r="AD109" s="26">
        <v>11291.1</v>
      </c>
      <c r="AE109" s="26">
        <v>9116.227999999985</v>
      </c>
      <c r="AF109" s="26" t="s">
        <v>152</v>
      </c>
      <c r="AG109" s="26" t="s">
        <v>152</v>
      </c>
      <c r="AH109" s="22" t="s">
        <v>152</v>
      </c>
      <c r="AI109" s="22">
        <v>15846</v>
      </c>
      <c r="AJ109" s="22">
        <v>29900.361245299307</v>
      </c>
      <c r="AK109" s="22">
        <v>11064.427999999985</v>
      </c>
      <c r="AL109" s="22">
        <v>0</v>
      </c>
      <c r="AM109" s="22">
        <v>1981.9</v>
      </c>
      <c r="AN109" s="22">
        <v>1706.5</v>
      </c>
      <c r="AO109" s="22">
        <v>6179.2</v>
      </c>
      <c r="AP109" s="22">
        <v>0</v>
      </c>
      <c r="AQ109" s="22">
        <v>-11815.7</v>
      </c>
      <c r="AR109" s="22">
        <v>9116.327999999983</v>
      </c>
      <c r="AS109" s="22">
        <v>6179.2</v>
      </c>
      <c r="AT109" s="22">
        <v>0</v>
      </c>
      <c r="AU109" s="22">
        <v>0</v>
      </c>
      <c r="AV109" s="22">
        <v>0</v>
      </c>
      <c r="AW109" s="22">
        <v>0</v>
      </c>
      <c r="AX109" s="22">
        <v>6179.2</v>
      </c>
    </row>
    <row r="110" spans="1:50" ht="15">
      <c r="A110" s="16">
        <v>2013</v>
      </c>
      <c r="B110" s="16">
        <v>2</v>
      </c>
      <c r="C110" s="16" t="s">
        <v>63</v>
      </c>
      <c r="D110" s="17" t="s">
        <v>155</v>
      </c>
      <c r="E110" s="18">
        <v>269540.4</v>
      </c>
      <c r="F110" s="19">
        <v>110336.4</v>
      </c>
      <c r="G110" s="19">
        <v>587460.1</v>
      </c>
      <c r="H110" s="19">
        <v>285338.6</v>
      </c>
      <c r="I110" s="19">
        <v>1252675.5</v>
      </c>
      <c r="J110" s="19">
        <v>23339.093575104805</v>
      </c>
      <c r="K110" s="19">
        <v>43850</v>
      </c>
      <c r="L110" s="19">
        <v>58833</v>
      </c>
      <c r="M110" s="19">
        <v>0</v>
      </c>
      <c r="N110" s="19">
        <v>25261.906424895195</v>
      </c>
      <c r="O110" s="19">
        <v>53424.5</v>
      </c>
      <c r="P110" s="19">
        <v>204708.5</v>
      </c>
      <c r="Q110" s="19">
        <v>31203</v>
      </c>
      <c r="R110" s="19">
        <v>1079170</v>
      </c>
      <c r="S110" s="19"/>
      <c r="T110" s="19">
        <v>79165</v>
      </c>
      <c r="U110" s="19">
        <v>1158335</v>
      </c>
      <c r="V110" s="19">
        <v>572183.235301117</v>
      </c>
      <c r="W110" s="19">
        <v>110751</v>
      </c>
      <c r="X110" s="19">
        <v>242009</v>
      </c>
      <c r="Y110" s="19">
        <v>76903.70497</v>
      </c>
      <c r="Z110" s="19">
        <v>121962.05972888297</v>
      </c>
      <c r="AA110" s="19">
        <v>1123809</v>
      </c>
      <c r="AB110" s="20">
        <v>34525.99999999987</v>
      </c>
      <c r="AC110" s="20">
        <v>90290</v>
      </c>
      <c r="AD110" s="20">
        <v>0</v>
      </c>
      <c r="AE110" s="20">
        <v>124815.99999999987</v>
      </c>
      <c r="AF110" s="20" t="s">
        <v>152</v>
      </c>
      <c r="AG110" s="20" t="s">
        <v>152</v>
      </c>
      <c r="AH110" s="16" t="s">
        <v>152</v>
      </c>
      <c r="AI110" s="16">
        <v>26586</v>
      </c>
      <c r="AJ110" s="16">
        <v>38860.69009644685</v>
      </c>
      <c r="AK110" s="16">
        <v>34525.99999999987</v>
      </c>
      <c r="AL110" s="16">
        <v>0</v>
      </c>
      <c r="AM110" s="16">
        <v>7170.549999999999</v>
      </c>
      <c r="AN110" s="16">
        <v>100521.45</v>
      </c>
      <c r="AO110" s="16">
        <v>0</v>
      </c>
      <c r="AP110" s="16">
        <v>0</v>
      </c>
      <c r="AQ110" s="16">
        <v>-17402</v>
      </c>
      <c r="AR110" s="16">
        <v>124815.99999999988</v>
      </c>
      <c r="AS110" s="16">
        <v>0</v>
      </c>
      <c r="AT110" s="16">
        <v>0</v>
      </c>
      <c r="AU110" s="16">
        <v>0</v>
      </c>
      <c r="AV110" s="16">
        <v>0</v>
      </c>
      <c r="AW110" s="16">
        <v>0</v>
      </c>
      <c r="AX110" s="22">
        <v>0</v>
      </c>
    </row>
    <row r="111" spans="1:50" ht="15">
      <c r="A111" s="16">
        <v>2013</v>
      </c>
      <c r="B111" s="16">
        <v>3</v>
      </c>
      <c r="C111" s="16" t="s">
        <v>63</v>
      </c>
      <c r="D111" s="17" t="s">
        <v>155</v>
      </c>
      <c r="E111" s="18">
        <v>33139.86616</v>
      </c>
      <c r="F111" s="19">
        <v>27766.645740000004</v>
      </c>
      <c r="G111" s="19">
        <v>157794.45268999998</v>
      </c>
      <c r="H111" s="19">
        <v>46835.80763</v>
      </c>
      <c r="I111" s="19">
        <v>265536.77222</v>
      </c>
      <c r="J111" s="19">
        <v>18922.27767</v>
      </c>
      <c r="K111" s="19">
        <v>21929.91242</v>
      </c>
      <c r="L111" s="19">
        <v>21290.95477</v>
      </c>
      <c r="M111" s="19">
        <v>1461.664</v>
      </c>
      <c r="N111" s="19">
        <v>7566.56564</v>
      </c>
      <c r="O111" s="19">
        <v>-721.6928300000001</v>
      </c>
      <c r="P111" s="19">
        <v>70449.68166999999</v>
      </c>
      <c r="Q111" s="19">
        <v>16487.424</v>
      </c>
      <c r="R111" s="19">
        <v>211574.51455</v>
      </c>
      <c r="S111" s="19"/>
      <c r="T111" s="19">
        <v>4913.358</v>
      </c>
      <c r="U111" s="19">
        <v>216487.87254999997</v>
      </c>
      <c r="V111" s="19">
        <v>132552.38922999994</v>
      </c>
      <c r="W111" s="19">
        <v>32038.95732</v>
      </c>
      <c r="X111" s="19">
        <v>33717.00944</v>
      </c>
      <c r="Y111" s="19">
        <v>8271.189469471075</v>
      </c>
      <c r="Z111" s="19">
        <v>31222.228650528923</v>
      </c>
      <c r="AA111" s="19">
        <v>237801.7741099999</v>
      </c>
      <c r="AB111" s="20">
        <v>-21313.90155999993</v>
      </c>
      <c r="AC111" s="20">
        <v>22342</v>
      </c>
      <c r="AD111" s="20">
        <v>0</v>
      </c>
      <c r="AE111" s="20">
        <v>1028.0984400000707</v>
      </c>
      <c r="AF111" s="20" t="s">
        <v>152</v>
      </c>
      <c r="AG111" s="20" t="s">
        <v>152</v>
      </c>
      <c r="AH111" s="16" t="s">
        <v>152</v>
      </c>
      <c r="AI111" s="16">
        <v>10400</v>
      </c>
      <c r="AJ111" s="16">
        <v>14463.520480346586</v>
      </c>
      <c r="AK111" s="16">
        <v>-21313.90155999993</v>
      </c>
      <c r="AL111" s="16">
        <v>22342</v>
      </c>
      <c r="AM111" s="16">
        <v>12.24057</v>
      </c>
      <c r="AN111" s="16">
        <v>0</v>
      </c>
      <c r="AO111" s="16">
        <v>0</v>
      </c>
      <c r="AP111" s="16">
        <v>0</v>
      </c>
      <c r="AQ111" s="16">
        <v>0</v>
      </c>
      <c r="AR111" s="16">
        <v>1040.3390100000706</v>
      </c>
      <c r="AS111" s="16">
        <v>0</v>
      </c>
      <c r="AT111" s="16">
        <v>0</v>
      </c>
      <c r="AU111" s="16">
        <v>0</v>
      </c>
      <c r="AV111" s="16">
        <v>0</v>
      </c>
      <c r="AW111" s="16">
        <v>0</v>
      </c>
      <c r="AX111" s="22">
        <v>0</v>
      </c>
    </row>
    <row r="112" spans="1:50" ht="15">
      <c r="A112" s="16">
        <v>2013</v>
      </c>
      <c r="B112" s="16">
        <v>4</v>
      </c>
      <c r="C112" s="16" t="s">
        <v>63</v>
      </c>
      <c r="D112" s="17" t="s">
        <v>155</v>
      </c>
      <c r="E112" s="18">
        <v>133631.9</v>
      </c>
      <c r="F112" s="19">
        <v>42792</v>
      </c>
      <c r="G112" s="19">
        <v>186851.6</v>
      </c>
      <c r="H112" s="19">
        <v>126495.755</v>
      </c>
      <c r="I112" s="19">
        <v>489771.255</v>
      </c>
      <c r="J112" s="19">
        <v>19454.306344924426</v>
      </c>
      <c r="K112" s="19">
        <v>26812.602246203533</v>
      </c>
      <c r="L112" s="19">
        <v>31542.4</v>
      </c>
      <c r="M112" s="19">
        <v>0</v>
      </c>
      <c r="N112" s="19">
        <v>7788.8</v>
      </c>
      <c r="O112" s="19">
        <v>22404.5</v>
      </c>
      <c r="P112" s="19">
        <v>108002.60859112797</v>
      </c>
      <c r="Q112" s="19">
        <v>5021.4</v>
      </c>
      <c r="R112" s="19">
        <v>386790.04640887206</v>
      </c>
      <c r="S112" s="19"/>
      <c r="T112" s="19">
        <v>17255</v>
      </c>
      <c r="U112" s="19">
        <v>404045.04640887206</v>
      </c>
      <c r="V112" s="19">
        <v>209172</v>
      </c>
      <c r="W112" s="19">
        <v>5648.539</v>
      </c>
      <c r="X112" s="19">
        <v>65497.2</v>
      </c>
      <c r="Y112" s="19">
        <v>25624.500000000004</v>
      </c>
      <c r="Z112" s="19">
        <v>73952.761</v>
      </c>
      <c r="AA112" s="19">
        <v>379895</v>
      </c>
      <c r="AB112" s="20">
        <v>24150.046408872062</v>
      </c>
      <c r="AC112" s="20">
        <v>13278</v>
      </c>
      <c r="AD112" s="20">
        <v>0</v>
      </c>
      <c r="AE112" s="20">
        <v>37428.04640887206</v>
      </c>
      <c r="AF112" s="20" t="s">
        <v>152</v>
      </c>
      <c r="AG112" s="20" t="s">
        <v>152</v>
      </c>
      <c r="AH112" s="16" t="s">
        <v>152</v>
      </c>
      <c r="AI112" s="16">
        <v>27676</v>
      </c>
      <c r="AJ112" s="16">
        <v>42295.186034164006</v>
      </c>
      <c r="AK112" s="16">
        <v>24150.046408872062</v>
      </c>
      <c r="AL112" s="16">
        <v>0</v>
      </c>
      <c r="AM112" s="16">
        <v>2642.2</v>
      </c>
      <c r="AN112" s="16">
        <v>8184</v>
      </c>
      <c r="AO112" s="16">
        <v>3588.1</v>
      </c>
      <c r="AP112" s="16">
        <v>-1136.3</v>
      </c>
      <c r="AQ112" s="16">
        <v>0</v>
      </c>
      <c r="AR112" s="16">
        <v>37428.04640887206</v>
      </c>
      <c r="AS112" s="16">
        <v>0</v>
      </c>
      <c r="AT112" s="16">
        <v>0</v>
      </c>
      <c r="AU112" s="16">
        <v>0</v>
      </c>
      <c r="AV112" s="16">
        <v>0</v>
      </c>
      <c r="AW112" s="16">
        <v>0</v>
      </c>
      <c r="AX112" s="22">
        <v>0</v>
      </c>
    </row>
    <row r="113" spans="1:50" ht="15">
      <c r="A113" s="16">
        <v>2013</v>
      </c>
      <c r="B113" s="16">
        <v>5</v>
      </c>
      <c r="C113" s="16" t="s">
        <v>63</v>
      </c>
      <c r="D113" s="17" t="s">
        <v>155</v>
      </c>
      <c r="E113" s="18">
        <v>74664.7</v>
      </c>
      <c r="F113" s="19">
        <v>28819.8</v>
      </c>
      <c r="G113" s="19">
        <v>118965.6</v>
      </c>
      <c r="H113" s="19">
        <v>213500.87376000002</v>
      </c>
      <c r="I113" s="19">
        <v>435950.97376</v>
      </c>
      <c r="J113" s="19">
        <v>12394.14055</v>
      </c>
      <c r="K113" s="19">
        <v>9980.036240000001</v>
      </c>
      <c r="L113" s="19">
        <v>70548.02828999999</v>
      </c>
      <c r="M113" s="19">
        <v>5259.744</v>
      </c>
      <c r="N113" s="19">
        <v>7124.091470000012</v>
      </c>
      <c r="O113" s="19">
        <v>0</v>
      </c>
      <c r="P113" s="19">
        <v>105306.04055</v>
      </c>
      <c r="Q113" s="19">
        <v>0</v>
      </c>
      <c r="R113" s="19">
        <v>330644.93321000005</v>
      </c>
      <c r="S113" s="19"/>
      <c r="T113" s="19">
        <v>9717.89255</v>
      </c>
      <c r="U113" s="19">
        <v>340362.82576000004</v>
      </c>
      <c r="V113" s="19">
        <v>183261</v>
      </c>
      <c r="W113" s="19">
        <v>12423</v>
      </c>
      <c r="X113" s="19">
        <v>10600</v>
      </c>
      <c r="Y113" s="19">
        <v>25565.139509999994</v>
      </c>
      <c r="Z113" s="19">
        <v>109116.73389</v>
      </c>
      <c r="AA113" s="19">
        <v>340965.8734</v>
      </c>
      <c r="AB113" s="20">
        <v>-603.0476399999534</v>
      </c>
      <c r="AC113" s="20">
        <v>14535.10745</v>
      </c>
      <c r="AD113" s="20">
        <v>3193.1266</v>
      </c>
      <c r="AE113" s="20">
        <v>10738.933210000047</v>
      </c>
      <c r="AF113" s="20" t="s">
        <v>152</v>
      </c>
      <c r="AG113" s="20" t="s">
        <v>152</v>
      </c>
      <c r="AH113" s="16" t="s">
        <v>152</v>
      </c>
      <c r="AI113" s="16">
        <v>17954</v>
      </c>
      <c r="AJ113" s="16">
        <v>40422.72197526441</v>
      </c>
      <c r="AK113" s="16">
        <v>-603.0476399999534</v>
      </c>
      <c r="AL113" s="16">
        <v>0</v>
      </c>
      <c r="AM113" s="16">
        <v>0</v>
      </c>
      <c r="AN113" s="16">
        <v>4365</v>
      </c>
      <c r="AO113" s="16">
        <v>4488</v>
      </c>
      <c r="AP113" s="16">
        <v>2321</v>
      </c>
      <c r="AQ113" s="16">
        <v>167.89999999999992</v>
      </c>
      <c r="AR113" s="16">
        <v>10738.852360000046</v>
      </c>
      <c r="AS113" s="16">
        <v>4488</v>
      </c>
      <c r="AT113" s="16">
        <v>0</v>
      </c>
      <c r="AU113" s="16">
        <v>0</v>
      </c>
      <c r="AV113" s="16">
        <v>13534</v>
      </c>
      <c r="AW113" s="16">
        <v>119</v>
      </c>
      <c r="AX113" s="22">
        <v>18141</v>
      </c>
    </row>
    <row r="114" spans="1:50" ht="15">
      <c r="A114" s="16">
        <v>2013</v>
      </c>
      <c r="B114" s="16">
        <v>6</v>
      </c>
      <c r="C114" s="16" t="s">
        <v>63</v>
      </c>
      <c r="D114" s="17" t="s">
        <v>155</v>
      </c>
      <c r="E114" s="18">
        <v>22843.7</v>
      </c>
      <c r="F114" s="18">
        <v>17746.2</v>
      </c>
      <c r="G114" s="18">
        <v>23667.9</v>
      </c>
      <c r="H114" s="18">
        <v>39372.2</v>
      </c>
      <c r="I114" s="18">
        <v>103630</v>
      </c>
      <c r="J114" s="18">
        <v>9045.650819999997</v>
      </c>
      <c r="K114" s="18">
        <v>3830.71061</v>
      </c>
      <c r="L114" s="18">
        <v>9359.5</v>
      </c>
      <c r="M114" s="18">
        <v>0</v>
      </c>
      <c r="N114" s="18">
        <v>2551.7</v>
      </c>
      <c r="O114" s="18">
        <v>450.59999999999997</v>
      </c>
      <c r="P114" s="18">
        <v>25238.161429999996</v>
      </c>
      <c r="Q114" s="18">
        <v>2418.5</v>
      </c>
      <c r="R114" s="18">
        <v>80810.33857</v>
      </c>
      <c r="S114" s="18"/>
      <c r="T114" s="18">
        <v>2932</v>
      </c>
      <c r="U114" s="18">
        <v>83742.33857</v>
      </c>
      <c r="V114" s="18">
        <v>46968</v>
      </c>
      <c r="W114" s="18">
        <v>3001</v>
      </c>
      <c r="X114" s="18">
        <v>9229.5</v>
      </c>
      <c r="Y114" s="18">
        <v>5553.6</v>
      </c>
      <c r="Z114" s="18">
        <v>14805.9</v>
      </c>
      <c r="AA114" s="18">
        <v>79558</v>
      </c>
      <c r="AB114" s="18">
        <v>4184.338570000011</v>
      </c>
      <c r="AC114" s="18">
        <v>7340</v>
      </c>
      <c r="AD114" s="18">
        <v>0</v>
      </c>
      <c r="AE114" s="18">
        <v>11524.33857000001</v>
      </c>
      <c r="AF114" s="20" t="s">
        <v>152</v>
      </c>
      <c r="AG114" s="20" t="s">
        <v>152</v>
      </c>
      <c r="AH114" s="16" t="s">
        <v>152</v>
      </c>
      <c r="AI114" s="18">
        <v>4727</v>
      </c>
      <c r="AJ114" s="18">
        <v>10531.97503418502</v>
      </c>
      <c r="AK114" s="16">
        <v>4184.338570000011</v>
      </c>
      <c r="AL114" s="16">
        <v>0</v>
      </c>
      <c r="AM114" s="16">
        <v>0</v>
      </c>
      <c r="AN114" s="16">
        <v>1057</v>
      </c>
      <c r="AO114" s="16">
        <v>6283</v>
      </c>
      <c r="AP114" s="16">
        <v>0</v>
      </c>
      <c r="AQ114" s="16">
        <v>0</v>
      </c>
      <c r="AR114" s="16">
        <v>11524.33857000001</v>
      </c>
      <c r="AS114" s="16">
        <v>6283</v>
      </c>
      <c r="AT114" s="16">
        <v>0</v>
      </c>
      <c r="AU114" s="16">
        <v>0</v>
      </c>
      <c r="AV114" s="16">
        <v>0</v>
      </c>
      <c r="AW114" s="16">
        <v>0</v>
      </c>
      <c r="AX114" s="22">
        <v>6283</v>
      </c>
    </row>
    <row r="115" spans="1:50" ht="15">
      <c r="A115" s="16">
        <v>2013</v>
      </c>
      <c r="B115" s="16">
        <v>8</v>
      </c>
      <c r="C115" s="16" t="s">
        <v>63</v>
      </c>
      <c r="D115" s="17" t="s">
        <v>155</v>
      </c>
      <c r="E115" s="18">
        <v>77519.3</v>
      </c>
      <c r="F115" s="19">
        <v>54419.9</v>
      </c>
      <c r="G115" s="19">
        <v>153178.4</v>
      </c>
      <c r="H115" s="19">
        <v>186269.139</v>
      </c>
      <c r="I115" s="19">
        <v>471386.739</v>
      </c>
      <c r="J115" s="19">
        <v>21787.3</v>
      </c>
      <c r="K115" s="19">
        <v>17220.77</v>
      </c>
      <c r="L115" s="19">
        <v>13240.816999999997</v>
      </c>
      <c r="M115" s="19">
        <v>22.572</v>
      </c>
      <c r="N115" s="19">
        <v>2941.836</v>
      </c>
      <c r="O115" s="19">
        <v>17347.2</v>
      </c>
      <c r="P115" s="19">
        <v>72560.495</v>
      </c>
      <c r="Q115" s="19">
        <v>232.959</v>
      </c>
      <c r="R115" s="19">
        <v>399059.203</v>
      </c>
      <c r="S115" s="19"/>
      <c r="T115" s="19">
        <v>17742.542999999998</v>
      </c>
      <c r="U115" s="19">
        <v>416801.746</v>
      </c>
      <c r="V115" s="19">
        <v>188963.99599999998</v>
      </c>
      <c r="W115" s="19">
        <v>8370.898</v>
      </c>
      <c r="X115" s="19">
        <v>96716.501</v>
      </c>
      <c r="Y115" s="19">
        <v>39140.958</v>
      </c>
      <c r="Z115" s="19">
        <v>80544.81700000002</v>
      </c>
      <c r="AA115" s="19">
        <v>413737.17</v>
      </c>
      <c r="AB115" s="20">
        <v>3064.576000000001</v>
      </c>
      <c r="AC115" s="20">
        <v>19458.083</v>
      </c>
      <c r="AD115" s="20">
        <v>-8497.548</v>
      </c>
      <c r="AE115" s="20">
        <v>31020.207000000002</v>
      </c>
      <c r="AF115" s="20" t="s">
        <v>152</v>
      </c>
      <c r="AG115" s="20" t="s">
        <v>152</v>
      </c>
      <c r="AH115" s="16" t="s">
        <v>152</v>
      </c>
      <c r="AI115" s="16">
        <v>17183</v>
      </c>
      <c r="AJ115" s="16">
        <v>35110.18244324499</v>
      </c>
      <c r="AK115" s="16">
        <v>3064.576000000001</v>
      </c>
      <c r="AL115" s="16">
        <v>0</v>
      </c>
      <c r="AM115" s="16">
        <v>3017.922</v>
      </c>
      <c r="AN115" s="16">
        <v>0</v>
      </c>
      <c r="AO115" s="16">
        <v>2943.295</v>
      </c>
      <c r="AP115" s="16">
        <v>13496.866</v>
      </c>
      <c r="AQ115" s="16">
        <v>-8497.548</v>
      </c>
      <c r="AR115" s="16">
        <v>31020.207000000002</v>
      </c>
      <c r="AS115" s="16">
        <v>0</v>
      </c>
      <c r="AT115" s="16">
        <v>2.867</v>
      </c>
      <c r="AU115" s="16">
        <v>-7845.376</v>
      </c>
      <c r="AV115" s="16">
        <v>0</v>
      </c>
      <c r="AW115" s="16">
        <v>-655.039</v>
      </c>
      <c r="AX115" s="22">
        <v>-8497.548</v>
      </c>
    </row>
    <row r="116" spans="1:50" ht="15">
      <c r="A116" s="16">
        <v>2013</v>
      </c>
      <c r="B116" s="16">
        <v>9</v>
      </c>
      <c r="C116" s="16" t="s">
        <v>63</v>
      </c>
      <c r="D116" s="17" t="s">
        <v>155</v>
      </c>
      <c r="E116" s="18">
        <v>552583.551</v>
      </c>
      <c r="F116" s="19">
        <v>218235.06</v>
      </c>
      <c r="G116" s="19">
        <v>782786.3979999999</v>
      </c>
      <c r="H116" s="19">
        <v>586733.382</v>
      </c>
      <c r="I116" s="19">
        <v>2140338.391</v>
      </c>
      <c r="J116" s="19">
        <v>59692.6</v>
      </c>
      <c r="K116" s="19">
        <v>31611.5</v>
      </c>
      <c r="L116" s="19">
        <v>206822.653</v>
      </c>
      <c r="M116" s="19">
        <v>35809.784</v>
      </c>
      <c r="N116" s="19">
        <v>21793.846</v>
      </c>
      <c r="O116" s="19">
        <v>17775.044</v>
      </c>
      <c r="P116" s="19">
        <v>373505.427</v>
      </c>
      <c r="Q116" s="19">
        <v>0</v>
      </c>
      <c r="R116" s="19">
        <v>1766832.964</v>
      </c>
      <c r="S116" s="19"/>
      <c r="T116" s="19">
        <v>146295.052</v>
      </c>
      <c r="U116" s="19">
        <v>1913128.016</v>
      </c>
      <c r="V116" s="19">
        <v>753909.346</v>
      </c>
      <c r="W116" s="19">
        <v>0</v>
      </c>
      <c r="X116" s="19">
        <v>397427.517</v>
      </c>
      <c r="Y116" s="19">
        <v>154153.435</v>
      </c>
      <c r="Z116" s="19">
        <v>591669.5190000001</v>
      </c>
      <c r="AA116" s="19">
        <v>1897159.8170000003</v>
      </c>
      <c r="AB116" s="20">
        <v>15968.198999999848</v>
      </c>
      <c r="AC116" s="20">
        <v>35094.878</v>
      </c>
      <c r="AD116" s="20">
        <v>0</v>
      </c>
      <c r="AE116" s="20">
        <v>51063.076999999845</v>
      </c>
      <c r="AF116" s="20" t="s">
        <v>152</v>
      </c>
      <c r="AG116" s="20" t="s">
        <v>152</v>
      </c>
      <c r="AH116" s="16" t="s">
        <v>152</v>
      </c>
      <c r="AI116" s="16">
        <v>48385</v>
      </c>
      <c r="AJ116" s="16">
        <v>77551.7474585127</v>
      </c>
      <c r="AK116" s="16">
        <v>15968.198999999848</v>
      </c>
      <c r="AL116" s="16">
        <v>11303</v>
      </c>
      <c r="AM116" s="16">
        <v>16036.3</v>
      </c>
      <c r="AN116" s="16">
        <v>0</v>
      </c>
      <c r="AO116" s="16">
        <v>0</v>
      </c>
      <c r="AP116" s="16">
        <v>0</v>
      </c>
      <c r="AQ116" s="16">
        <v>7755.6</v>
      </c>
      <c r="AR116" s="16">
        <v>51063.09899999985</v>
      </c>
      <c r="AS116" s="16">
        <v>71774</v>
      </c>
      <c r="AT116" s="16">
        <v>30276</v>
      </c>
      <c r="AU116" s="16">
        <v>-1010</v>
      </c>
      <c r="AV116" s="16">
        <v>0</v>
      </c>
      <c r="AW116" s="16">
        <v>-7210</v>
      </c>
      <c r="AX116" s="22">
        <v>93830</v>
      </c>
    </row>
    <row r="117" spans="1:50" ht="15">
      <c r="A117" s="16">
        <v>2013</v>
      </c>
      <c r="B117" s="16">
        <v>10</v>
      </c>
      <c r="C117" s="16" t="s">
        <v>63</v>
      </c>
      <c r="D117" s="17" t="s">
        <v>155</v>
      </c>
      <c r="E117" s="18">
        <v>14298.8</v>
      </c>
      <c r="F117" s="19">
        <v>10467.8</v>
      </c>
      <c r="G117" s="19">
        <v>12357</v>
      </c>
      <c r="H117" s="19">
        <v>26025.213369999998</v>
      </c>
      <c r="I117" s="19">
        <v>63148.813369999996</v>
      </c>
      <c r="J117" s="19">
        <v>1566.35187</v>
      </c>
      <c r="K117" s="19">
        <v>2768.01606</v>
      </c>
      <c r="L117" s="19">
        <v>6475.128570000001</v>
      </c>
      <c r="M117" s="19">
        <v>0</v>
      </c>
      <c r="N117" s="19">
        <v>1298.50143</v>
      </c>
      <c r="O117" s="19">
        <v>2852.95755</v>
      </c>
      <c r="P117" s="19">
        <v>14960.955479999999</v>
      </c>
      <c r="Q117" s="19">
        <v>2.67</v>
      </c>
      <c r="R117" s="19">
        <v>48190.52789</v>
      </c>
      <c r="S117" s="19"/>
      <c r="T117" s="19">
        <v>393.23328</v>
      </c>
      <c r="U117" s="19">
        <v>48583.76116999999</v>
      </c>
      <c r="V117" s="19">
        <v>23466.677500000005</v>
      </c>
      <c r="W117" s="19">
        <v>1482.93183</v>
      </c>
      <c r="X117" s="19">
        <v>4773.27159</v>
      </c>
      <c r="Y117" s="19">
        <v>2806.9074200000005</v>
      </c>
      <c r="Z117" s="19">
        <v>9800.09899</v>
      </c>
      <c r="AA117" s="19">
        <v>42329.887330000005</v>
      </c>
      <c r="AB117" s="20">
        <v>6253.873839999989</v>
      </c>
      <c r="AC117" s="20">
        <v>376.9788</v>
      </c>
      <c r="AD117" s="20">
        <v>0</v>
      </c>
      <c r="AE117" s="20">
        <v>6630.852639999989</v>
      </c>
      <c r="AF117" s="20" t="s">
        <v>152</v>
      </c>
      <c r="AG117" s="20" t="s">
        <v>152</v>
      </c>
      <c r="AH117" s="16" t="s">
        <v>152</v>
      </c>
      <c r="AI117" s="16">
        <v>2611</v>
      </c>
      <c r="AJ117" s="16">
        <v>6185.578812456201</v>
      </c>
      <c r="AK117" s="16">
        <v>6253.873839999989</v>
      </c>
      <c r="AL117" s="16">
        <v>0.07387</v>
      </c>
      <c r="AM117" s="16">
        <v>0.14793975</v>
      </c>
      <c r="AN117" s="16">
        <v>0</v>
      </c>
      <c r="AO117" s="16">
        <v>509.193675</v>
      </c>
      <c r="AP117" s="16">
        <v>-132.4366853</v>
      </c>
      <c r="AQ117" s="16">
        <v>0</v>
      </c>
      <c r="AR117" s="16">
        <v>6630.852639449989</v>
      </c>
      <c r="AS117" s="16">
        <v>0</v>
      </c>
      <c r="AT117" s="16">
        <v>0</v>
      </c>
      <c r="AU117" s="16">
        <v>0</v>
      </c>
      <c r="AV117" s="16">
        <v>0</v>
      </c>
      <c r="AW117" s="16">
        <v>0</v>
      </c>
      <c r="AX117" s="22">
        <v>0</v>
      </c>
    </row>
    <row r="118" spans="1:50" ht="15">
      <c r="A118" s="16">
        <v>2013</v>
      </c>
      <c r="B118" s="16">
        <v>11</v>
      </c>
      <c r="C118" s="16" t="s">
        <v>63</v>
      </c>
      <c r="D118" s="17" t="s">
        <v>155</v>
      </c>
      <c r="E118" s="18">
        <v>90414.2</v>
      </c>
      <c r="F118" s="19">
        <v>32197.9</v>
      </c>
      <c r="G118" s="19">
        <v>150713.2</v>
      </c>
      <c r="H118" s="19">
        <v>298166.91286</v>
      </c>
      <c r="I118" s="19">
        <v>571492.21286</v>
      </c>
      <c r="J118" s="19">
        <v>17843.435230000003</v>
      </c>
      <c r="K118" s="19">
        <v>22405.39303</v>
      </c>
      <c r="L118" s="19">
        <v>102856.27100000001</v>
      </c>
      <c r="M118" s="19">
        <v>604.571</v>
      </c>
      <c r="N118" s="19">
        <v>11006.581</v>
      </c>
      <c r="O118" s="19">
        <v>15372.306719999999</v>
      </c>
      <c r="P118" s="19">
        <v>170088.55797999998</v>
      </c>
      <c r="Q118" s="19">
        <v>0</v>
      </c>
      <c r="R118" s="19">
        <v>401403.65488</v>
      </c>
      <c r="S118" s="19"/>
      <c r="T118" s="19">
        <v>12084.878</v>
      </c>
      <c r="U118" s="19">
        <v>413488.53287999996</v>
      </c>
      <c r="V118" s="19">
        <v>228721.47999999998</v>
      </c>
      <c r="W118" s="19">
        <v>17997</v>
      </c>
      <c r="X118" s="19">
        <v>59966</v>
      </c>
      <c r="Y118" s="19">
        <v>22902.341490000003</v>
      </c>
      <c r="Z118" s="19">
        <v>57675.366600000016</v>
      </c>
      <c r="AA118" s="19">
        <v>387262.18808999995</v>
      </c>
      <c r="AB118" s="20">
        <v>26226.344790000003</v>
      </c>
      <c r="AC118" s="20">
        <v>15619</v>
      </c>
      <c r="AD118" s="20">
        <v>-38</v>
      </c>
      <c r="AE118" s="20">
        <v>41883.34479</v>
      </c>
      <c r="AF118" s="20" t="s">
        <v>152</v>
      </c>
      <c r="AG118" s="20" t="s">
        <v>152</v>
      </c>
      <c r="AH118" s="16" t="s">
        <v>152</v>
      </c>
      <c r="AI118" s="16">
        <v>17907</v>
      </c>
      <c r="AJ118" s="16">
        <v>42441.095685036285</v>
      </c>
      <c r="AK118" s="16">
        <v>26226.344790000003</v>
      </c>
      <c r="AL118" s="16">
        <v>0</v>
      </c>
      <c r="AM118" s="16">
        <v>8150.871</v>
      </c>
      <c r="AN118" s="16">
        <v>191.149</v>
      </c>
      <c r="AO118" s="16">
        <v>7468.059</v>
      </c>
      <c r="AP118" s="16">
        <v>-16.88575</v>
      </c>
      <c r="AQ118" s="16">
        <v>-136.7221</v>
      </c>
      <c r="AR118" s="16">
        <v>41882.81594</v>
      </c>
      <c r="AS118" s="16">
        <v>7468.059</v>
      </c>
      <c r="AT118" s="16">
        <v>0</v>
      </c>
      <c r="AU118" s="16">
        <v>0</v>
      </c>
      <c r="AV118" s="16">
        <v>0</v>
      </c>
      <c r="AW118" s="16">
        <v>0</v>
      </c>
      <c r="AX118" s="22">
        <v>7468.059</v>
      </c>
    </row>
    <row r="119" spans="1:50" ht="15">
      <c r="A119" s="16">
        <v>2013</v>
      </c>
      <c r="B119" s="16">
        <v>12</v>
      </c>
      <c r="C119" s="16" t="s">
        <v>63</v>
      </c>
      <c r="D119" s="17" t="s">
        <v>155</v>
      </c>
      <c r="E119" s="18">
        <v>161745.834</v>
      </c>
      <c r="F119" s="19">
        <v>89584.9</v>
      </c>
      <c r="G119" s="19">
        <v>266787.7</v>
      </c>
      <c r="H119" s="19">
        <v>335820.3</v>
      </c>
      <c r="I119" s="19">
        <v>853938.734</v>
      </c>
      <c r="J119" s="19">
        <v>31894.078999999998</v>
      </c>
      <c r="K119" s="19">
        <v>11038.178</v>
      </c>
      <c r="L119" s="19">
        <v>151226.67799</v>
      </c>
      <c r="M119" s="19">
        <v>4606.517</v>
      </c>
      <c r="N119" s="19">
        <v>9536.454</v>
      </c>
      <c r="O119" s="19">
        <v>0</v>
      </c>
      <c r="P119" s="19">
        <v>208301.90599</v>
      </c>
      <c r="Q119" s="19">
        <v>0</v>
      </c>
      <c r="R119" s="19">
        <v>645636.82801</v>
      </c>
      <c r="S119" s="19"/>
      <c r="T119" s="19">
        <v>50308.710999999996</v>
      </c>
      <c r="U119" s="19">
        <v>695945.5390100001</v>
      </c>
      <c r="V119" s="19">
        <v>368447</v>
      </c>
      <c r="W119" s="19">
        <v>0</v>
      </c>
      <c r="X119" s="19">
        <v>121894</v>
      </c>
      <c r="Y119" s="19">
        <v>42934.64</v>
      </c>
      <c r="Z119" s="19">
        <v>147369.981</v>
      </c>
      <c r="AA119" s="19">
        <v>680645.621</v>
      </c>
      <c r="AB119" s="20">
        <v>15299.918010000023</v>
      </c>
      <c r="AC119" s="20">
        <v>18967</v>
      </c>
      <c r="AD119" s="20">
        <v>0</v>
      </c>
      <c r="AE119" s="20">
        <v>34266.91801000002</v>
      </c>
      <c r="AF119" s="20" t="s">
        <v>152</v>
      </c>
      <c r="AG119" s="20" t="s">
        <v>152</v>
      </c>
      <c r="AH119" s="16" t="s">
        <v>152</v>
      </c>
      <c r="AI119" s="16">
        <v>25871</v>
      </c>
      <c r="AJ119" s="16">
        <v>51553.13933334795</v>
      </c>
      <c r="AK119" s="16">
        <v>15299.918010000023</v>
      </c>
      <c r="AL119" s="16">
        <v>0</v>
      </c>
      <c r="AM119" s="16">
        <v>18967</v>
      </c>
      <c r="AN119" s="16">
        <v>0</v>
      </c>
      <c r="AO119" s="16">
        <v>0</v>
      </c>
      <c r="AP119" s="16">
        <v>0</v>
      </c>
      <c r="AQ119" s="16">
        <v>0</v>
      </c>
      <c r="AR119" s="16">
        <v>34266.91801000002</v>
      </c>
      <c r="AS119" s="16">
        <v>0</v>
      </c>
      <c r="AT119" s="16">
        <v>0</v>
      </c>
      <c r="AU119" s="16">
        <v>0</v>
      </c>
      <c r="AV119" s="16">
        <v>0</v>
      </c>
      <c r="AW119" s="16">
        <v>0</v>
      </c>
      <c r="AX119" s="22">
        <v>0</v>
      </c>
    </row>
    <row r="120" spans="1:50" ht="15">
      <c r="A120" s="16">
        <v>2013</v>
      </c>
      <c r="B120" s="16">
        <v>13</v>
      </c>
      <c r="C120" s="16" t="s">
        <v>63</v>
      </c>
      <c r="D120" s="17" t="s">
        <v>155</v>
      </c>
      <c r="E120" s="18">
        <v>34968.6</v>
      </c>
      <c r="F120" s="19">
        <v>19622.1</v>
      </c>
      <c r="G120" s="19">
        <v>39307.9</v>
      </c>
      <c r="H120" s="19">
        <v>54756.53089</v>
      </c>
      <c r="I120" s="19">
        <v>148655.13089</v>
      </c>
      <c r="J120" s="19">
        <v>13199.879670000002</v>
      </c>
      <c r="K120" s="19">
        <v>13885.742919999999</v>
      </c>
      <c r="L120" s="19">
        <v>18648.91948</v>
      </c>
      <c r="M120" s="19">
        <v>0</v>
      </c>
      <c r="N120" s="19">
        <v>2834.78732</v>
      </c>
      <c r="O120" s="19">
        <v>1003.1306000000004</v>
      </c>
      <c r="P120" s="19">
        <v>49572.45999</v>
      </c>
      <c r="Q120" s="19">
        <v>11446.588</v>
      </c>
      <c r="R120" s="19">
        <v>110529.25890000002</v>
      </c>
      <c r="S120" s="19"/>
      <c r="T120" s="19">
        <v>2976.4471399999998</v>
      </c>
      <c r="U120" s="19">
        <v>113505.70604</v>
      </c>
      <c r="V120" s="19">
        <v>64049.993</v>
      </c>
      <c r="W120" s="19">
        <v>0</v>
      </c>
      <c r="X120" s="19">
        <v>12235.383</v>
      </c>
      <c r="Y120" s="19">
        <v>4838.925</v>
      </c>
      <c r="Z120" s="19">
        <v>43400.901000000005</v>
      </c>
      <c r="AA120" s="19">
        <v>124525.20200000002</v>
      </c>
      <c r="AB120" s="20">
        <v>-11019.495960000018</v>
      </c>
      <c r="AC120" s="20">
        <v>1435.493</v>
      </c>
      <c r="AD120" s="20">
        <v>43.188</v>
      </c>
      <c r="AE120" s="20">
        <v>-9627.190960000018</v>
      </c>
      <c r="AF120" s="20" t="s">
        <v>152</v>
      </c>
      <c r="AG120" s="20" t="s">
        <v>152</v>
      </c>
      <c r="AH120" s="16" t="s">
        <v>152</v>
      </c>
      <c r="AI120" s="16">
        <v>5894</v>
      </c>
      <c r="AJ120" s="16">
        <v>11796.104305744886</v>
      </c>
      <c r="AK120" s="16">
        <v>-11019.495960000018</v>
      </c>
      <c r="AL120" s="16">
        <v>0</v>
      </c>
      <c r="AM120" s="16">
        <v>1004</v>
      </c>
      <c r="AN120" s="16">
        <v>441</v>
      </c>
      <c r="AO120" s="16">
        <v>0</v>
      </c>
      <c r="AP120" s="16">
        <v>0</v>
      </c>
      <c r="AQ120" s="16">
        <v>-53</v>
      </c>
      <c r="AR120" s="16">
        <v>-9627.495960000018</v>
      </c>
      <c r="AS120" s="16">
        <v>0</v>
      </c>
      <c r="AT120" s="16">
        <v>0</v>
      </c>
      <c r="AU120" s="16">
        <v>-220</v>
      </c>
      <c r="AV120" s="16">
        <v>10671</v>
      </c>
      <c r="AW120" s="16">
        <v>0</v>
      </c>
      <c r="AX120" s="22">
        <v>10451</v>
      </c>
    </row>
    <row r="121" spans="1:50" ht="15">
      <c r="A121" s="16">
        <v>2013</v>
      </c>
      <c r="B121" s="16">
        <v>15</v>
      </c>
      <c r="C121" s="16" t="s">
        <v>63</v>
      </c>
      <c r="D121" s="17" t="s">
        <v>155</v>
      </c>
      <c r="E121" s="18">
        <v>280615.925</v>
      </c>
      <c r="F121" s="19">
        <v>52013.1</v>
      </c>
      <c r="G121" s="19">
        <v>152505.1</v>
      </c>
      <c r="H121" s="19">
        <v>133979.6</v>
      </c>
      <c r="I121" s="19">
        <v>619113.725</v>
      </c>
      <c r="J121" s="19">
        <v>18222.099000000002</v>
      </c>
      <c r="K121" s="19">
        <v>14943.857</v>
      </c>
      <c r="L121" s="19">
        <v>137703.922</v>
      </c>
      <c r="M121" s="19">
        <v>0</v>
      </c>
      <c r="N121" s="19">
        <v>8865.914</v>
      </c>
      <c r="O121" s="19">
        <v>-119.12</v>
      </c>
      <c r="P121" s="19">
        <v>179616.67200000002</v>
      </c>
      <c r="Q121" s="19">
        <v>795.83</v>
      </c>
      <c r="R121" s="19">
        <v>440292.8829999999</v>
      </c>
      <c r="S121" s="19"/>
      <c r="T121" s="19">
        <v>10126.107</v>
      </c>
      <c r="U121" s="19">
        <v>450418.98999999993</v>
      </c>
      <c r="V121" s="19">
        <v>255239.459</v>
      </c>
      <c r="W121" s="19">
        <v>0</v>
      </c>
      <c r="X121" s="19">
        <v>72725.877</v>
      </c>
      <c r="Y121" s="19">
        <v>28567.555999999997</v>
      </c>
      <c r="Z121" s="19">
        <v>93825.934</v>
      </c>
      <c r="AA121" s="19">
        <v>450358.82600000006</v>
      </c>
      <c r="AB121" s="20">
        <v>60.163999999880616</v>
      </c>
      <c r="AC121" s="20">
        <v>365.37</v>
      </c>
      <c r="AD121" s="20">
        <v>0</v>
      </c>
      <c r="AE121" s="20">
        <v>425.5339999998796</v>
      </c>
      <c r="AF121" s="20" t="s">
        <v>152</v>
      </c>
      <c r="AG121" s="20" t="s">
        <v>152</v>
      </c>
      <c r="AH121" s="16" t="s">
        <v>152</v>
      </c>
      <c r="AI121" s="16">
        <v>21997</v>
      </c>
      <c r="AJ121" s="16">
        <v>31443.04668383392</v>
      </c>
      <c r="AK121" s="16">
        <v>60.163999999880616</v>
      </c>
      <c r="AL121" s="16">
        <v>236.719</v>
      </c>
      <c r="AM121" s="16">
        <v>8.003</v>
      </c>
      <c r="AN121" s="16">
        <v>9.824</v>
      </c>
      <c r="AO121" s="16">
        <v>29.295</v>
      </c>
      <c r="AP121" s="16">
        <v>0</v>
      </c>
      <c r="AQ121" s="16">
        <v>81.529</v>
      </c>
      <c r="AR121" s="16">
        <v>425.5339999998806</v>
      </c>
      <c r="AS121" s="16">
        <v>0</v>
      </c>
      <c r="AT121" s="16">
        <v>0</v>
      </c>
      <c r="AU121" s="16">
        <v>0</v>
      </c>
      <c r="AV121" s="16">
        <v>0</v>
      </c>
      <c r="AW121" s="16">
        <v>0</v>
      </c>
      <c r="AX121" s="22">
        <v>0</v>
      </c>
    </row>
    <row r="122" spans="1:50" ht="15">
      <c r="A122" s="16">
        <v>2013</v>
      </c>
      <c r="B122" s="16">
        <v>16</v>
      </c>
      <c r="C122" s="16" t="s">
        <v>63</v>
      </c>
      <c r="D122" s="17" t="s">
        <v>155</v>
      </c>
      <c r="E122" s="18">
        <v>63827.6</v>
      </c>
      <c r="F122" s="19">
        <v>21912.1</v>
      </c>
      <c r="G122" s="19">
        <v>91902.315</v>
      </c>
      <c r="H122" s="19">
        <v>68282.336</v>
      </c>
      <c r="I122" s="19">
        <v>245924.351</v>
      </c>
      <c r="J122" s="19">
        <v>20223.05</v>
      </c>
      <c r="K122" s="19">
        <v>14404.325</v>
      </c>
      <c r="L122" s="19">
        <v>16738.435</v>
      </c>
      <c r="M122" s="19">
        <v>0</v>
      </c>
      <c r="N122" s="19">
        <v>3292.384</v>
      </c>
      <c r="O122" s="19">
        <v>0</v>
      </c>
      <c r="P122" s="19">
        <v>54658.194</v>
      </c>
      <c r="Q122" s="19">
        <v>4868.256</v>
      </c>
      <c r="R122" s="19">
        <v>196134.413</v>
      </c>
      <c r="S122" s="19"/>
      <c r="T122" s="19">
        <v>6540.625</v>
      </c>
      <c r="U122" s="19">
        <v>202675.038</v>
      </c>
      <c r="V122" s="19">
        <v>115848.618</v>
      </c>
      <c r="W122" s="19">
        <v>10711.576</v>
      </c>
      <c r="X122" s="19">
        <v>26203.104</v>
      </c>
      <c r="Y122" s="19">
        <v>10206.238000000001</v>
      </c>
      <c r="Z122" s="19">
        <v>50426.468</v>
      </c>
      <c r="AA122" s="19">
        <v>213396.00400000002</v>
      </c>
      <c r="AB122" s="20">
        <v>-10720.966000000024</v>
      </c>
      <c r="AC122" s="20">
        <v>-1509.711</v>
      </c>
      <c r="AD122" s="20">
        <v>0</v>
      </c>
      <c r="AE122" s="20">
        <v>-12230.677000000023</v>
      </c>
      <c r="AF122" s="20" t="s">
        <v>152</v>
      </c>
      <c r="AG122" s="20" t="s">
        <v>152</v>
      </c>
      <c r="AH122" s="16" t="s">
        <v>152</v>
      </c>
      <c r="AI122" s="16">
        <v>11648</v>
      </c>
      <c r="AJ122" s="16">
        <v>18394.197675173713</v>
      </c>
      <c r="AK122" s="16">
        <v>-10720.966000000024</v>
      </c>
      <c r="AL122" s="16">
        <v>0</v>
      </c>
      <c r="AM122" s="16">
        <v>-1027.531</v>
      </c>
      <c r="AN122" s="16">
        <v>1.8</v>
      </c>
      <c r="AO122" s="16">
        <v>0</v>
      </c>
      <c r="AP122" s="16">
        <v>-483.98</v>
      </c>
      <c r="AQ122" s="16">
        <v>0</v>
      </c>
      <c r="AR122" s="16">
        <v>-12230.677000000025</v>
      </c>
      <c r="AS122" s="16">
        <v>0</v>
      </c>
      <c r="AT122" s="16">
        <v>0</v>
      </c>
      <c r="AU122" s="16">
        <v>0</v>
      </c>
      <c r="AV122" s="16">
        <v>0</v>
      </c>
      <c r="AW122" s="16">
        <v>-2086.207</v>
      </c>
      <c r="AX122" s="22">
        <v>-2086.207</v>
      </c>
    </row>
    <row r="123" spans="1:50" ht="15">
      <c r="A123" s="16">
        <v>2013</v>
      </c>
      <c r="B123" s="16">
        <v>17</v>
      </c>
      <c r="C123" s="16" t="s">
        <v>63</v>
      </c>
      <c r="D123" s="17" t="s">
        <v>155</v>
      </c>
      <c r="E123" s="18">
        <v>7648.6</v>
      </c>
      <c r="F123" s="19">
        <v>5934.4</v>
      </c>
      <c r="G123" s="19">
        <v>13804.546999999999</v>
      </c>
      <c r="H123" s="19">
        <v>23532.86</v>
      </c>
      <c r="I123" s="19">
        <v>50920.40699999999</v>
      </c>
      <c r="J123" s="19">
        <v>2587.5329999999994</v>
      </c>
      <c r="K123" s="19">
        <v>3115.145</v>
      </c>
      <c r="L123" s="19">
        <v>4759.45355</v>
      </c>
      <c r="M123" s="19">
        <v>694.116</v>
      </c>
      <c r="N123" s="19">
        <v>310.65345000000013</v>
      </c>
      <c r="O123" s="19">
        <v>0</v>
      </c>
      <c r="P123" s="19">
        <v>11466.901000000002</v>
      </c>
      <c r="Q123" s="19">
        <v>0</v>
      </c>
      <c r="R123" s="19">
        <v>39453.505999999994</v>
      </c>
      <c r="S123" s="19"/>
      <c r="T123" s="19">
        <v>995.289</v>
      </c>
      <c r="U123" s="19">
        <v>40448.794999999984</v>
      </c>
      <c r="V123" s="19">
        <v>23195.207</v>
      </c>
      <c r="W123" s="19">
        <v>0</v>
      </c>
      <c r="X123" s="19">
        <v>6257.675</v>
      </c>
      <c r="Y123" s="19">
        <v>2678.27298</v>
      </c>
      <c r="Z123" s="19">
        <v>7031.5090199999995</v>
      </c>
      <c r="AA123" s="19">
        <v>39162.664</v>
      </c>
      <c r="AB123" s="20">
        <v>1286.1309999999903</v>
      </c>
      <c r="AC123" s="20">
        <v>754.939</v>
      </c>
      <c r="AD123" s="20">
        <v>0</v>
      </c>
      <c r="AE123" s="20">
        <v>2041.0699999999902</v>
      </c>
      <c r="AF123" s="20" t="s">
        <v>152</v>
      </c>
      <c r="AG123" s="20" t="s">
        <v>152</v>
      </c>
      <c r="AH123" s="16" t="s">
        <v>152</v>
      </c>
      <c r="AI123" s="16">
        <v>2009</v>
      </c>
      <c r="AJ123" s="16">
        <v>4768.48910152902</v>
      </c>
      <c r="AK123" s="16">
        <v>1286.1309999999903</v>
      </c>
      <c r="AL123" s="16">
        <v>191.686</v>
      </c>
      <c r="AM123" s="16">
        <v>182.092</v>
      </c>
      <c r="AN123" s="16">
        <v>113.209</v>
      </c>
      <c r="AO123" s="16">
        <v>206.94</v>
      </c>
      <c r="AP123" s="16">
        <v>0</v>
      </c>
      <c r="AQ123" s="16">
        <v>61.042000000013104</v>
      </c>
      <c r="AR123" s="16">
        <v>2041.1000000000035</v>
      </c>
      <c r="AS123" s="16">
        <v>0</v>
      </c>
      <c r="AT123" s="16">
        <v>0</v>
      </c>
      <c r="AU123" s="16">
        <v>0</v>
      </c>
      <c r="AV123" s="16">
        <v>996.394</v>
      </c>
      <c r="AW123" s="16">
        <v>236.112</v>
      </c>
      <c r="AX123" s="22">
        <v>1232.506</v>
      </c>
    </row>
    <row r="124" spans="1:50" ht="15">
      <c r="A124" s="16">
        <v>2013</v>
      </c>
      <c r="B124" s="16">
        <v>18</v>
      </c>
      <c r="C124" s="16" t="s">
        <v>63</v>
      </c>
      <c r="D124" s="17" t="s">
        <v>155</v>
      </c>
      <c r="E124" s="18">
        <v>34460</v>
      </c>
      <c r="F124" s="19">
        <v>23517.8</v>
      </c>
      <c r="G124" s="19">
        <v>55060.8</v>
      </c>
      <c r="H124" s="19">
        <v>62287.2</v>
      </c>
      <c r="I124" s="19">
        <v>175325.80000000002</v>
      </c>
      <c r="J124" s="19">
        <v>5202.870220000001</v>
      </c>
      <c r="K124" s="19">
        <v>5999.259</v>
      </c>
      <c r="L124" s="19">
        <v>18192.389</v>
      </c>
      <c r="M124" s="19">
        <v>1115.2</v>
      </c>
      <c r="N124" s="19">
        <v>670.677</v>
      </c>
      <c r="O124" s="19">
        <v>-250</v>
      </c>
      <c r="P124" s="19">
        <v>30930.395220000002</v>
      </c>
      <c r="Q124" s="19">
        <v>0</v>
      </c>
      <c r="R124" s="19">
        <v>144395.40478</v>
      </c>
      <c r="S124" s="19"/>
      <c r="T124" s="19">
        <v>6119.951</v>
      </c>
      <c r="U124" s="19">
        <v>150515.35578</v>
      </c>
      <c r="V124" s="19">
        <v>69599.434</v>
      </c>
      <c r="W124" s="19">
        <v>0</v>
      </c>
      <c r="X124" s="19">
        <v>25653.881</v>
      </c>
      <c r="Y124" s="19">
        <v>10434.836000000001</v>
      </c>
      <c r="Z124" s="19">
        <v>37740.574</v>
      </c>
      <c r="AA124" s="19">
        <v>143428.725</v>
      </c>
      <c r="AB124" s="20">
        <v>7086.630780000021</v>
      </c>
      <c r="AC124" s="20">
        <v>175.895</v>
      </c>
      <c r="AD124" s="20">
        <v>0</v>
      </c>
      <c r="AE124" s="20">
        <v>7262.525780000022</v>
      </c>
      <c r="AF124" s="20" t="s">
        <v>152</v>
      </c>
      <c r="AG124" s="20" t="s">
        <v>152</v>
      </c>
      <c r="AH124" s="16" t="s">
        <v>152</v>
      </c>
      <c r="AI124" s="16">
        <v>8615</v>
      </c>
      <c r="AJ124" s="16">
        <v>16872.41140606429</v>
      </c>
      <c r="AK124" s="16">
        <v>7086.630780000021</v>
      </c>
      <c r="AL124" s="16">
        <v>0</v>
      </c>
      <c r="AM124" s="16">
        <v>182.944</v>
      </c>
      <c r="AN124" s="16">
        <v>0</v>
      </c>
      <c r="AO124" s="16">
        <v>-7.049</v>
      </c>
      <c r="AP124" s="16">
        <v>0</v>
      </c>
      <c r="AQ124" s="16">
        <v>0</v>
      </c>
      <c r="AR124" s="16">
        <v>7262.525780000022</v>
      </c>
      <c r="AS124" s="16">
        <v>-7.049</v>
      </c>
      <c r="AT124" s="16">
        <v>0</v>
      </c>
      <c r="AU124" s="16">
        <v>0</v>
      </c>
      <c r="AV124" s="16">
        <v>0</v>
      </c>
      <c r="AW124" s="16">
        <v>0</v>
      </c>
      <c r="AX124" s="22">
        <v>-7.049</v>
      </c>
    </row>
    <row r="125" spans="1:50" ht="15">
      <c r="A125" s="16">
        <v>2013</v>
      </c>
      <c r="B125" s="16">
        <v>19</v>
      </c>
      <c r="C125" s="16" t="s">
        <v>63</v>
      </c>
      <c r="D125" s="17" t="s">
        <v>155</v>
      </c>
      <c r="E125" s="18">
        <v>89225.7</v>
      </c>
      <c r="F125" s="19">
        <v>32356.5</v>
      </c>
      <c r="G125" s="19">
        <v>156797.9</v>
      </c>
      <c r="H125" s="19">
        <v>199705.90000000002</v>
      </c>
      <c r="I125" s="19">
        <v>478086</v>
      </c>
      <c r="J125" s="19">
        <v>15598.4</v>
      </c>
      <c r="K125" s="19">
        <v>16680.7</v>
      </c>
      <c r="L125" s="19">
        <v>46025.6</v>
      </c>
      <c r="M125" s="19">
        <v>5619.3</v>
      </c>
      <c r="N125" s="19">
        <v>4463.3</v>
      </c>
      <c r="O125" s="19">
        <v>30019.2</v>
      </c>
      <c r="P125" s="19">
        <v>118406.5</v>
      </c>
      <c r="Q125" s="19">
        <v>0</v>
      </c>
      <c r="R125" s="19">
        <v>359679.5</v>
      </c>
      <c r="S125" s="19"/>
      <c r="T125" s="19">
        <v>6465.1</v>
      </c>
      <c r="U125" s="19">
        <v>366144.60000000003</v>
      </c>
      <c r="V125" s="19">
        <v>189154</v>
      </c>
      <c r="W125" s="19">
        <v>15142</v>
      </c>
      <c r="X125" s="19">
        <v>94955</v>
      </c>
      <c r="Y125" s="19">
        <v>23922.7</v>
      </c>
      <c r="Z125" s="19">
        <v>46105.9</v>
      </c>
      <c r="AA125" s="19">
        <v>369279.60000000003</v>
      </c>
      <c r="AB125" s="20">
        <v>-3134.9999999999745</v>
      </c>
      <c r="AC125" s="20">
        <v>13854</v>
      </c>
      <c r="AD125" s="20">
        <v>0</v>
      </c>
      <c r="AE125" s="20">
        <v>10719.000000000025</v>
      </c>
      <c r="AF125" s="20" t="s">
        <v>152</v>
      </c>
      <c r="AG125" s="20" t="s">
        <v>152</v>
      </c>
      <c r="AH125" s="16" t="s">
        <v>152</v>
      </c>
      <c r="AI125" s="16">
        <v>18653</v>
      </c>
      <c r="AJ125" s="16">
        <v>36247.490720402435</v>
      </c>
      <c r="AK125" s="16">
        <v>-3134.9999999999745</v>
      </c>
      <c r="AL125" s="16">
        <v>267.4</v>
      </c>
      <c r="AM125" s="16">
        <v>3660.7</v>
      </c>
      <c r="AN125" s="16">
        <v>9282.4</v>
      </c>
      <c r="AO125" s="16">
        <v>0</v>
      </c>
      <c r="AP125" s="16">
        <v>643.9</v>
      </c>
      <c r="AQ125" s="16">
        <v>0</v>
      </c>
      <c r="AR125" s="16">
        <v>10719.400000000025</v>
      </c>
      <c r="AS125" s="16">
        <v>1148.7</v>
      </c>
      <c r="AT125" s="16">
        <v>0</v>
      </c>
      <c r="AU125" s="16">
        <v>0</v>
      </c>
      <c r="AV125" s="16">
        <v>0</v>
      </c>
      <c r="AW125" s="16">
        <v>9259.7</v>
      </c>
      <c r="AX125" s="22">
        <v>10408.400000000001</v>
      </c>
    </row>
    <row r="126" spans="1:50" ht="15">
      <c r="A126" s="16">
        <v>2013</v>
      </c>
      <c r="B126" s="16">
        <v>22</v>
      </c>
      <c r="C126" s="16" t="s">
        <v>63</v>
      </c>
      <c r="D126" s="17" t="s">
        <v>155</v>
      </c>
      <c r="E126" s="18">
        <v>59640.1</v>
      </c>
      <c r="F126" s="19">
        <v>24458.2</v>
      </c>
      <c r="G126" s="19">
        <v>127079.43000000001</v>
      </c>
      <c r="H126" s="19">
        <v>79547.88564</v>
      </c>
      <c r="I126" s="19">
        <v>290725.61564</v>
      </c>
      <c r="J126" s="19">
        <v>9345.34</v>
      </c>
      <c r="K126" s="19">
        <v>5177.24</v>
      </c>
      <c r="L126" s="19">
        <v>17589.04</v>
      </c>
      <c r="M126" s="19">
        <v>20057.84</v>
      </c>
      <c r="N126" s="19">
        <v>3100.34</v>
      </c>
      <c r="O126" s="19">
        <v>0</v>
      </c>
      <c r="P126" s="19">
        <v>55269.799999999996</v>
      </c>
      <c r="Q126" s="19">
        <v>0</v>
      </c>
      <c r="R126" s="19">
        <v>235455.81564</v>
      </c>
      <c r="S126" s="19"/>
      <c r="T126" s="19">
        <v>49398.2</v>
      </c>
      <c r="U126" s="19">
        <v>284854.01564</v>
      </c>
      <c r="V126" s="19">
        <v>119889</v>
      </c>
      <c r="W126" s="19">
        <v>6606</v>
      </c>
      <c r="X126" s="19">
        <v>60224</v>
      </c>
      <c r="Y126" s="19">
        <v>16958.399999999998</v>
      </c>
      <c r="Z126" s="19">
        <v>47404.246</v>
      </c>
      <c r="AA126" s="19">
        <v>251081.646</v>
      </c>
      <c r="AB126" s="20">
        <v>33772.36963999998</v>
      </c>
      <c r="AC126" s="20">
        <v>4362.488</v>
      </c>
      <c r="AD126" s="20">
        <v>0</v>
      </c>
      <c r="AE126" s="20">
        <v>38134.85763999999</v>
      </c>
      <c r="AF126" s="20" t="s">
        <v>152</v>
      </c>
      <c r="AG126" s="20" t="s">
        <v>152</v>
      </c>
      <c r="AH126" s="16" t="s">
        <v>152</v>
      </c>
      <c r="AI126" s="16">
        <v>13210</v>
      </c>
      <c r="AJ126" s="16">
        <v>20568.203993467636</v>
      </c>
      <c r="AK126" s="16">
        <v>33772.36963999998</v>
      </c>
      <c r="AL126" s="16">
        <v>-2580</v>
      </c>
      <c r="AM126" s="16">
        <v>2587</v>
      </c>
      <c r="AN126" s="16">
        <v>3124</v>
      </c>
      <c r="AO126" s="16">
        <v>4060</v>
      </c>
      <c r="AP126" s="16">
        <v>0</v>
      </c>
      <c r="AQ126" s="16">
        <v>0</v>
      </c>
      <c r="AR126" s="16">
        <v>40963.36963999998</v>
      </c>
      <c r="AS126" s="16">
        <v>4060</v>
      </c>
      <c r="AT126" s="16">
        <v>-941</v>
      </c>
      <c r="AU126" s="16">
        <v>-4003</v>
      </c>
      <c r="AV126" s="16">
        <v>3758</v>
      </c>
      <c r="AW126" s="16">
        <v>10</v>
      </c>
      <c r="AX126" s="22">
        <v>2884</v>
      </c>
    </row>
    <row r="127" spans="1:50" ht="15">
      <c r="A127" s="16">
        <v>2013</v>
      </c>
      <c r="B127" s="16">
        <v>23</v>
      </c>
      <c r="C127" s="16" t="s">
        <v>63</v>
      </c>
      <c r="D127" s="17" t="s">
        <v>155</v>
      </c>
      <c r="E127" s="18">
        <v>125175.8</v>
      </c>
      <c r="F127" s="19">
        <v>62330.9</v>
      </c>
      <c r="G127" s="19">
        <v>185660</v>
      </c>
      <c r="H127" s="19">
        <v>177078.30000000002</v>
      </c>
      <c r="I127" s="19">
        <v>550245</v>
      </c>
      <c r="J127" s="19">
        <v>19750.8</v>
      </c>
      <c r="K127" s="19">
        <v>8912.5</v>
      </c>
      <c r="L127" s="19">
        <v>50096.1</v>
      </c>
      <c r="M127" s="19">
        <v>16736.9</v>
      </c>
      <c r="N127" s="19">
        <v>2968.9</v>
      </c>
      <c r="O127" s="19">
        <v>301.4</v>
      </c>
      <c r="P127" s="19">
        <v>98766.59999999999</v>
      </c>
      <c r="Q127" s="19">
        <v>0</v>
      </c>
      <c r="R127" s="19">
        <v>451478.4</v>
      </c>
      <c r="S127" s="19"/>
      <c r="T127" s="19">
        <v>26036.2</v>
      </c>
      <c r="U127" s="19">
        <v>477514.60000000003</v>
      </c>
      <c r="V127" s="19">
        <v>222592.1</v>
      </c>
      <c r="W127" s="19">
        <v>8621.2</v>
      </c>
      <c r="X127" s="19">
        <v>115094.1</v>
      </c>
      <c r="Y127" s="19">
        <v>36743.9</v>
      </c>
      <c r="Z127" s="19">
        <v>93348.70000000001</v>
      </c>
      <c r="AA127" s="19">
        <v>476400</v>
      </c>
      <c r="AB127" s="20">
        <v>1114.600000000035</v>
      </c>
      <c r="AC127" s="20">
        <v>44226.6</v>
      </c>
      <c r="AD127" s="20">
        <v>0</v>
      </c>
      <c r="AE127" s="20">
        <v>45341.20000000003</v>
      </c>
      <c r="AF127" s="20" t="s">
        <v>152</v>
      </c>
      <c r="AG127" s="20" t="s">
        <v>152</v>
      </c>
      <c r="AH127" s="16" t="s">
        <v>152</v>
      </c>
      <c r="AI127" s="16">
        <v>28142</v>
      </c>
      <c r="AJ127" s="16">
        <v>49817.28227572243</v>
      </c>
      <c r="AK127" s="16">
        <v>1114.600000000035</v>
      </c>
      <c r="AL127" s="16">
        <v>0</v>
      </c>
      <c r="AM127" s="16">
        <v>11552.1</v>
      </c>
      <c r="AN127" s="16">
        <v>1230.9</v>
      </c>
      <c r="AO127" s="16">
        <v>7911.4</v>
      </c>
      <c r="AP127" s="16">
        <v>-5342.9</v>
      </c>
      <c r="AQ127" s="16">
        <v>-28875.100000000002</v>
      </c>
      <c r="AR127" s="16">
        <v>45341.20000000004</v>
      </c>
      <c r="AS127" s="16">
        <v>-5342.9</v>
      </c>
      <c r="AT127" s="16">
        <v>30221.2</v>
      </c>
      <c r="AU127" s="16">
        <v>0</v>
      </c>
      <c r="AV127" s="16">
        <v>4855.5</v>
      </c>
      <c r="AW127" s="16">
        <v>0</v>
      </c>
      <c r="AX127" s="22">
        <v>29733.800000000003</v>
      </c>
    </row>
    <row r="128" spans="1:50" ht="15">
      <c r="A128" s="16">
        <v>2013</v>
      </c>
      <c r="B128" s="16">
        <v>24</v>
      </c>
      <c r="C128" s="16" t="s">
        <v>63</v>
      </c>
      <c r="D128" s="17" t="s">
        <v>155</v>
      </c>
      <c r="E128" s="18">
        <v>89116</v>
      </c>
      <c r="F128" s="19">
        <v>33999.8</v>
      </c>
      <c r="G128" s="19">
        <v>196401.905</v>
      </c>
      <c r="H128" s="19">
        <v>228933.084</v>
      </c>
      <c r="I128" s="19">
        <v>548450.789</v>
      </c>
      <c r="J128" s="19">
        <v>15578.204850000002</v>
      </c>
      <c r="K128" s="19">
        <v>17514.68697</v>
      </c>
      <c r="L128" s="19">
        <v>125744.57651000003</v>
      </c>
      <c r="M128" s="19">
        <v>5635.701</v>
      </c>
      <c r="N128" s="19">
        <v>6444.191</v>
      </c>
      <c r="O128" s="19">
        <v>0</v>
      </c>
      <c r="P128" s="19">
        <v>170917.36033000005</v>
      </c>
      <c r="Q128" s="19">
        <v>0</v>
      </c>
      <c r="R128" s="19">
        <v>377533.42866999994</v>
      </c>
      <c r="S128" s="19"/>
      <c r="T128" s="19">
        <v>14138.449</v>
      </c>
      <c r="U128" s="19">
        <v>391671.87766999996</v>
      </c>
      <c r="V128" s="19">
        <v>206035.82599999997</v>
      </c>
      <c r="W128" s="19">
        <v>0</v>
      </c>
      <c r="X128" s="19">
        <v>78163.01299999999</v>
      </c>
      <c r="Y128" s="19">
        <v>20909.511000000002</v>
      </c>
      <c r="Z128" s="19">
        <v>92787.266</v>
      </c>
      <c r="AA128" s="19">
        <v>397895.616</v>
      </c>
      <c r="AB128" s="20">
        <v>-6223.738330000044</v>
      </c>
      <c r="AC128" s="20">
        <v>4750.979</v>
      </c>
      <c r="AD128" s="20">
        <v>0</v>
      </c>
      <c r="AE128" s="20">
        <v>-1472.7593300000444</v>
      </c>
      <c r="AF128" s="20" t="s">
        <v>152</v>
      </c>
      <c r="AG128" s="20" t="s">
        <v>152</v>
      </c>
      <c r="AH128" s="16" t="s">
        <v>152</v>
      </c>
      <c r="AI128" s="16">
        <v>14044</v>
      </c>
      <c r="AJ128" s="16">
        <v>26977.092314809466</v>
      </c>
      <c r="AK128" s="16">
        <v>-6223.738330000044</v>
      </c>
      <c r="AL128" s="16">
        <v>1741.768</v>
      </c>
      <c r="AM128" s="16">
        <v>109.494</v>
      </c>
      <c r="AN128" s="16">
        <v>885.1999999999999</v>
      </c>
      <c r="AO128" s="16">
        <v>2014.518</v>
      </c>
      <c r="AP128" s="16">
        <v>0</v>
      </c>
      <c r="AQ128" s="16">
        <v>0</v>
      </c>
      <c r="AR128" s="16">
        <v>-1472.7583300000442</v>
      </c>
      <c r="AS128" s="16">
        <v>2014.518</v>
      </c>
      <c r="AT128" s="16">
        <v>0</v>
      </c>
      <c r="AU128" s="16">
        <v>0</v>
      </c>
      <c r="AV128" s="16">
        <v>0</v>
      </c>
      <c r="AW128" s="16">
        <v>0</v>
      </c>
      <c r="AX128" s="22">
        <v>2014.518</v>
      </c>
    </row>
    <row r="129" spans="1:50" ht="15">
      <c r="A129" s="16">
        <v>2013</v>
      </c>
      <c r="B129" s="16">
        <v>27</v>
      </c>
      <c r="C129" s="16" t="s">
        <v>63</v>
      </c>
      <c r="D129" s="17" t="s">
        <v>155</v>
      </c>
      <c r="E129" s="18">
        <v>97252</v>
      </c>
      <c r="F129" s="19">
        <v>31425.6</v>
      </c>
      <c r="G129" s="19">
        <v>95874.40000000001</v>
      </c>
      <c r="H129" s="19">
        <v>150242</v>
      </c>
      <c r="I129" s="19">
        <v>374794</v>
      </c>
      <c r="J129" s="19">
        <v>7513.7</v>
      </c>
      <c r="K129" s="19">
        <v>17477.8</v>
      </c>
      <c r="L129" s="19">
        <v>52836.2</v>
      </c>
      <c r="M129" s="19">
        <v>5708.2</v>
      </c>
      <c r="N129" s="19">
        <v>0</v>
      </c>
      <c r="O129" s="19">
        <v>0</v>
      </c>
      <c r="P129" s="19">
        <v>83535.9</v>
      </c>
      <c r="Q129" s="19">
        <v>0</v>
      </c>
      <c r="R129" s="19">
        <v>291258.1</v>
      </c>
      <c r="S129" s="19"/>
      <c r="T129" s="19">
        <v>9487</v>
      </c>
      <c r="U129" s="19">
        <v>300745.1</v>
      </c>
      <c r="V129" s="19">
        <v>143842.5</v>
      </c>
      <c r="W129" s="19">
        <v>11436.9</v>
      </c>
      <c r="X129" s="19">
        <v>55023.1</v>
      </c>
      <c r="Y129" s="19">
        <v>29364.8</v>
      </c>
      <c r="Z129" s="19">
        <v>50208.39999999999</v>
      </c>
      <c r="AA129" s="19">
        <v>289875.7</v>
      </c>
      <c r="AB129" s="20">
        <v>10869.400000000009</v>
      </c>
      <c r="AC129" s="20">
        <v>4332.3</v>
      </c>
      <c r="AD129" s="20">
        <v>0</v>
      </c>
      <c r="AE129" s="20">
        <v>15201.700000000008</v>
      </c>
      <c r="AF129" s="20" t="s">
        <v>152</v>
      </c>
      <c r="AG129" s="20" t="s">
        <v>152</v>
      </c>
      <c r="AH129" s="16" t="s">
        <v>152</v>
      </c>
      <c r="AI129" s="16">
        <v>13139</v>
      </c>
      <c r="AJ129" s="16">
        <v>25498.421582963278</v>
      </c>
      <c r="AK129" s="16">
        <v>10869.400000000009</v>
      </c>
      <c r="AL129" s="16">
        <v>0</v>
      </c>
      <c r="AM129" s="16">
        <v>756</v>
      </c>
      <c r="AN129" s="16">
        <v>895.2</v>
      </c>
      <c r="AO129" s="16">
        <v>190.1</v>
      </c>
      <c r="AP129" s="16">
        <v>0</v>
      </c>
      <c r="AQ129" s="16">
        <v>2490.8</v>
      </c>
      <c r="AR129" s="16">
        <v>15201.500000000011</v>
      </c>
      <c r="AS129" s="16">
        <v>0</v>
      </c>
      <c r="AT129" s="16">
        <v>0</v>
      </c>
      <c r="AU129" s="16">
        <v>0</v>
      </c>
      <c r="AV129" s="16">
        <v>22506</v>
      </c>
      <c r="AW129" s="16">
        <v>0</v>
      </c>
      <c r="AX129" s="22">
        <v>22506</v>
      </c>
    </row>
    <row r="130" spans="1:50" ht="15">
      <c r="A130" s="16">
        <v>2013</v>
      </c>
      <c r="B130" s="16">
        <v>28</v>
      </c>
      <c r="C130" s="16" t="s">
        <v>63</v>
      </c>
      <c r="D130" s="17" t="s">
        <v>155</v>
      </c>
      <c r="E130" s="18">
        <v>27865.2</v>
      </c>
      <c r="F130" s="19">
        <v>28081.585939999997</v>
      </c>
      <c r="G130" s="19">
        <v>44650.51164</v>
      </c>
      <c r="H130" s="19">
        <v>65590.16891000001</v>
      </c>
      <c r="I130" s="19">
        <v>166187.46649</v>
      </c>
      <c r="J130" s="19">
        <v>8037.126700000001</v>
      </c>
      <c r="K130" s="19">
        <v>6012.46134</v>
      </c>
      <c r="L130" s="19">
        <v>11974.0725</v>
      </c>
      <c r="M130" s="19">
        <v>383.928</v>
      </c>
      <c r="N130" s="19">
        <v>5208.2259</v>
      </c>
      <c r="O130" s="19">
        <v>3709.0247999999997</v>
      </c>
      <c r="P130" s="19">
        <v>35324.83924</v>
      </c>
      <c r="Q130" s="19">
        <v>0</v>
      </c>
      <c r="R130" s="19">
        <v>130862.62724999999</v>
      </c>
      <c r="S130" s="19"/>
      <c r="T130" s="19">
        <v>2278.43664</v>
      </c>
      <c r="U130" s="19">
        <v>133141.06389</v>
      </c>
      <c r="V130" s="19">
        <v>65212.537039999996</v>
      </c>
      <c r="W130" s="19">
        <v>0</v>
      </c>
      <c r="X130" s="19">
        <v>22255.90312</v>
      </c>
      <c r="Y130" s="19">
        <v>8967.90178</v>
      </c>
      <c r="Z130" s="19">
        <v>26459.60402</v>
      </c>
      <c r="AA130" s="19">
        <v>122895.94596</v>
      </c>
      <c r="AB130" s="20">
        <v>10245.117929999999</v>
      </c>
      <c r="AC130" s="20">
        <v>444.11123</v>
      </c>
      <c r="AD130" s="20">
        <v>-1659.38671</v>
      </c>
      <c r="AE130" s="20">
        <v>12348.615869999998</v>
      </c>
      <c r="AF130" s="20" t="s">
        <v>152</v>
      </c>
      <c r="AG130" s="20" t="s">
        <v>152</v>
      </c>
      <c r="AH130" s="16" t="s">
        <v>152</v>
      </c>
      <c r="AI130" s="16">
        <v>7477</v>
      </c>
      <c r="AJ130" s="16">
        <v>17135.37189174208</v>
      </c>
      <c r="AK130" s="16">
        <v>10245.117929999999</v>
      </c>
      <c r="AL130" s="16">
        <v>404.52201199999996</v>
      </c>
      <c r="AM130" s="16">
        <v>39.6963</v>
      </c>
      <c r="AN130" s="16">
        <v>0</v>
      </c>
      <c r="AO130" s="16">
        <v>0</v>
      </c>
      <c r="AP130" s="16">
        <v>0</v>
      </c>
      <c r="AQ130" s="16">
        <v>1659.3867100000002</v>
      </c>
      <c r="AR130" s="16">
        <v>12348.722951999998</v>
      </c>
      <c r="AS130" s="16">
        <v>0</v>
      </c>
      <c r="AT130" s="16">
        <v>0</v>
      </c>
      <c r="AU130" s="16">
        <v>0</v>
      </c>
      <c r="AV130" s="16">
        <v>0</v>
      </c>
      <c r="AW130" s="16">
        <v>0</v>
      </c>
      <c r="AX130" s="22">
        <v>0</v>
      </c>
    </row>
    <row r="131" spans="1:50" ht="15">
      <c r="A131" s="16">
        <v>2013</v>
      </c>
      <c r="B131" s="16">
        <v>29</v>
      </c>
      <c r="C131" s="16" t="s">
        <v>63</v>
      </c>
      <c r="D131" s="17" t="s">
        <v>155</v>
      </c>
      <c r="E131" s="18">
        <v>152285.1</v>
      </c>
      <c r="F131" s="19">
        <v>102458.6</v>
      </c>
      <c r="G131" s="19">
        <v>212648.4</v>
      </c>
      <c r="H131" s="19">
        <v>137989.1</v>
      </c>
      <c r="I131" s="19">
        <v>605381.2</v>
      </c>
      <c r="J131" s="19">
        <v>29289</v>
      </c>
      <c r="K131" s="19">
        <v>26313</v>
      </c>
      <c r="L131" s="19">
        <v>73086</v>
      </c>
      <c r="M131" s="19">
        <v>0</v>
      </c>
      <c r="N131" s="19">
        <v>0</v>
      </c>
      <c r="O131" s="19">
        <v>0</v>
      </c>
      <c r="P131" s="19">
        <v>128688</v>
      </c>
      <c r="Q131" s="19">
        <v>8216.7</v>
      </c>
      <c r="R131" s="19">
        <v>484909.89999999997</v>
      </c>
      <c r="S131" s="19"/>
      <c r="T131" s="19">
        <v>48349.1</v>
      </c>
      <c r="U131" s="19">
        <v>533259</v>
      </c>
      <c r="V131" s="19">
        <v>254390</v>
      </c>
      <c r="W131" s="19">
        <v>35255.9</v>
      </c>
      <c r="X131" s="19">
        <v>84091</v>
      </c>
      <c r="Y131" s="19">
        <v>34081.700000000004</v>
      </c>
      <c r="Z131" s="19">
        <v>133494.4</v>
      </c>
      <c r="AA131" s="19">
        <v>541313</v>
      </c>
      <c r="AB131" s="20">
        <v>-8054.000000000095</v>
      </c>
      <c r="AC131" s="20">
        <v>1258</v>
      </c>
      <c r="AD131" s="20">
        <v>0</v>
      </c>
      <c r="AE131" s="20">
        <v>-6796.000000000095</v>
      </c>
      <c r="AF131" s="20" t="s">
        <v>152</v>
      </c>
      <c r="AG131" s="20" t="s">
        <v>152</v>
      </c>
      <c r="AH131" s="16" t="s">
        <v>152</v>
      </c>
      <c r="AI131" s="16">
        <v>22322</v>
      </c>
      <c r="AJ131" s="16">
        <v>37029.5386595092</v>
      </c>
      <c r="AK131" s="16">
        <v>-8054.000000000095</v>
      </c>
      <c r="AL131" s="16">
        <v>0</v>
      </c>
      <c r="AM131" s="16">
        <v>1258</v>
      </c>
      <c r="AN131" s="16">
        <v>0</v>
      </c>
      <c r="AO131" s="16">
        <v>0</v>
      </c>
      <c r="AP131" s="16">
        <v>0</v>
      </c>
      <c r="AQ131" s="16">
        <v>0</v>
      </c>
      <c r="AR131" s="16">
        <v>-6796.000000000095</v>
      </c>
      <c r="AS131" s="16">
        <v>4768</v>
      </c>
      <c r="AT131" s="16">
        <v>0</v>
      </c>
      <c r="AU131" s="16">
        <v>0</v>
      </c>
      <c r="AV131" s="16">
        <v>30599</v>
      </c>
      <c r="AW131" s="16">
        <v>0</v>
      </c>
      <c r="AX131" s="22">
        <v>35367</v>
      </c>
    </row>
    <row r="132" spans="1:50" ht="15">
      <c r="A132" s="16">
        <v>2013</v>
      </c>
      <c r="B132" s="16">
        <v>30</v>
      </c>
      <c r="C132" s="16" t="s">
        <v>63</v>
      </c>
      <c r="D132" s="17" t="s">
        <v>155</v>
      </c>
      <c r="E132" s="18">
        <v>14007.6</v>
      </c>
      <c r="F132" s="19">
        <v>7983.2</v>
      </c>
      <c r="G132" s="19">
        <v>16393.29037</v>
      </c>
      <c r="H132" s="19">
        <v>27998.70677</v>
      </c>
      <c r="I132" s="19">
        <v>66382.79714000001</v>
      </c>
      <c r="J132" s="19">
        <v>2553.44269</v>
      </c>
      <c r="K132" s="19">
        <v>4169.02422</v>
      </c>
      <c r="L132" s="19">
        <v>4814.18974</v>
      </c>
      <c r="M132" s="19">
        <v>0</v>
      </c>
      <c r="N132" s="19">
        <v>2334.8102599999997</v>
      </c>
      <c r="O132" s="19">
        <v>1941.5</v>
      </c>
      <c r="P132" s="19">
        <v>15812.966910000001</v>
      </c>
      <c r="Q132" s="19">
        <v>805.70551</v>
      </c>
      <c r="R132" s="19">
        <v>51375.53574</v>
      </c>
      <c r="S132" s="19"/>
      <c r="T132" s="19">
        <v>304.15481</v>
      </c>
      <c r="U132" s="19">
        <v>51679.69055</v>
      </c>
      <c r="V132" s="19">
        <v>26253</v>
      </c>
      <c r="W132" s="19">
        <v>6143.671809999999</v>
      </c>
      <c r="X132" s="19">
        <v>6190</v>
      </c>
      <c r="Y132" s="19">
        <v>3165.7504700000004</v>
      </c>
      <c r="Z132" s="19">
        <v>10113.084830000009</v>
      </c>
      <c r="AA132" s="19">
        <v>51865.507110000006</v>
      </c>
      <c r="AB132" s="20">
        <v>-185.8165600000102</v>
      </c>
      <c r="AC132" s="20">
        <v>1251.8018499999998</v>
      </c>
      <c r="AD132" s="20">
        <v>0</v>
      </c>
      <c r="AE132" s="20">
        <v>1065.9852899999896</v>
      </c>
      <c r="AF132" s="20" t="s">
        <v>152</v>
      </c>
      <c r="AG132" s="20" t="s">
        <v>152</v>
      </c>
      <c r="AH132" s="16" t="s">
        <v>152</v>
      </c>
      <c r="AI132" s="16">
        <v>2217</v>
      </c>
      <c r="AJ132" s="16">
        <v>4840.998387488346</v>
      </c>
      <c r="AK132" s="16">
        <v>-185.8165600000102</v>
      </c>
      <c r="AL132" s="16">
        <v>0</v>
      </c>
      <c r="AM132" s="16">
        <v>775.3580099999999</v>
      </c>
      <c r="AN132" s="16">
        <v>150.61544</v>
      </c>
      <c r="AO132" s="16">
        <v>332.31177</v>
      </c>
      <c r="AP132" s="16">
        <v>-6.48337</v>
      </c>
      <c r="AQ132" s="16">
        <v>0</v>
      </c>
      <c r="AR132" s="16">
        <v>1065.9852899999898</v>
      </c>
      <c r="AS132" s="16">
        <v>332.31177</v>
      </c>
      <c r="AT132" s="16">
        <v>0</v>
      </c>
      <c r="AU132" s="16">
        <v>0</v>
      </c>
      <c r="AV132" s="16">
        <v>0</v>
      </c>
      <c r="AW132" s="16">
        <v>0</v>
      </c>
      <c r="AX132" s="22">
        <v>332.31177</v>
      </c>
    </row>
    <row r="133" spans="1:50" ht="15">
      <c r="A133" s="16">
        <v>2013</v>
      </c>
      <c r="B133" s="16">
        <v>32</v>
      </c>
      <c r="C133" s="16" t="s">
        <v>63</v>
      </c>
      <c r="D133" s="17" t="s">
        <v>155</v>
      </c>
      <c r="E133" s="18">
        <v>26387.999999999996</v>
      </c>
      <c r="F133" s="19">
        <v>13976.000000000002</v>
      </c>
      <c r="G133" s="19">
        <v>42365.2</v>
      </c>
      <c r="H133" s="19">
        <v>106600.4</v>
      </c>
      <c r="I133" s="19">
        <v>189329.59999999998</v>
      </c>
      <c r="J133" s="19">
        <v>9628</v>
      </c>
      <c r="K133" s="19">
        <v>3767.2</v>
      </c>
      <c r="L133" s="19">
        <v>4522.1</v>
      </c>
      <c r="M133" s="19">
        <v>0</v>
      </c>
      <c r="N133" s="19">
        <v>2750.8</v>
      </c>
      <c r="O133" s="19">
        <v>29455.300000000003</v>
      </c>
      <c r="P133" s="19">
        <v>50123.40000000001</v>
      </c>
      <c r="Q133" s="19">
        <v>1972.4</v>
      </c>
      <c r="R133" s="19">
        <v>141178.59999999995</v>
      </c>
      <c r="S133" s="19"/>
      <c r="T133" s="19">
        <v>4874.9</v>
      </c>
      <c r="U133" s="19">
        <v>146053.49999999994</v>
      </c>
      <c r="V133" s="19">
        <v>74084.5</v>
      </c>
      <c r="W133" s="19">
        <v>2848.7</v>
      </c>
      <c r="X133" s="19">
        <v>17063.586330000002</v>
      </c>
      <c r="Y133" s="19">
        <v>9715.6</v>
      </c>
      <c r="Z133" s="19">
        <v>37229.11366999998</v>
      </c>
      <c r="AA133" s="19">
        <v>140941.5</v>
      </c>
      <c r="AB133" s="20">
        <v>5111.999999999942</v>
      </c>
      <c r="AC133" s="20">
        <v>4771.9</v>
      </c>
      <c r="AD133" s="20">
        <v>602.4</v>
      </c>
      <c r="AE133" s="20">
        <v>9281.499999999942</v>
      </c>
      <c r="AF133" s="20" t="s">
        <v>152</v>
      </c>
      <c r="AG133" s="20" t="s">
        <v>152</v>
      </c>
      <c r="AH133" s="16" t="s">
        <v>152</v>
      </c>
      <c r="AI133" s="16">
        <v>5750</v>
      </c>
      <c r="AJ133" s="16">
        <v>41870.537046997546</v>
      </c>
      <c r="AK133" s="16">
        <v>5111.999999999942</v>
      </c>
      <c r="AL133" s="16">
        <v>0</v>
      </c>
      <c r="AM133" s="16">
        <v>1064.4</v>
      </c>
      <c r="AN133" s="16">
        <v>-175</v>
      </c>
      <c r="AO133" s="16">
        <v>3106.2</v>
      </c>
      <c r="AP133" s="16">
        <v>0</v>
      </c>
      <c r="AQ133" s="16">
        <v>173.9000000000001</v>
      </c>
      <c r="AR133" s="16">
        <v>9281.49999999994</v>
      </c>
      <c r="AS133" s="16">
        <v>0</v>
      </c>
      <c r="AT133" s="16">
        <v>0</v>
      </c>
      <c r="AU133" s="16">
        <v>0</v>
      </c>
      <c r="AV133" s="16">
        <v>0</v>
      </c>
      <c r="AW133" s="16">
        <v>0</v>
      </c>
      <c r="AX133" s="22">
        <v>0</v>
      </c>
    </row>
    <row r="134" spans="1:50" ht="15">
      <c r="A134" s="16">
        <v>2013</v>
      </c>
      <c r="B134" s="16">
        <v>33</v>
      </c>
      <c r="C134" s="16" t="s">
        <v>63</v>
      </c>
      <c r="D134" s="17" t="s">
        <v>155</v>
      </c>
      <c r="E134" s="18">
        <v>62226.6</v>
      </c>
      <c r="F134" s="19">
        <v>29454.4</v>
      </c>
      <c r="G134" s="19">
        <v>79190.724</v>
      </c>
      <c r="H134" s="19">
        <v>155950.01899999997</v>
      </c>
      <c r="I134" s="19">
        <v>326821.743</v>
      </c>
      <c r="J134" s="19">
        <v>6783.947</v>
      </c>
      <c r="K134" s="19">
        <v>6199</v>
      </c>
      <c r="L134" s="19">
        <v>61512.35199999999</v>
      </c>
      <c r="M134" s="19">
        <v>5357.582</v>
      </c>
      <c r="N134" s="19">
        <v>1790.383</v>
      </c>
      <c r="O134" s="19">
        <v>0</v>
      </c>
      <c r="P134" s="19">
        <v>81643.264</v>
      </c>
      <c r="Q134" s="19">
        <v>0</v>
      </c>
      <c r="R134" s="19">
        <v>245178.479</v>
      </c>
      <c r="S134" s="19"/>
      <c r="T134" s="19">
        <v>4456.858</v>
      </c>
      <c r="U134" s="19">
        <v>249635.337</v>
      </c>
      <c r="V134" s="19">
        <v>119878.565</v>
      </c>
      <c r="W134" s="19">
        <v>18498.194</v>
      </c>
      <c r="X134" s="19">
        <v>35090.84</v>
      </c>
      <c r="Y134" s="19">
        <v>19338.722</v>
      </c>
      <c r="Z134" s="19">
        <v>36579.729</v>
      </c>
      <c r="AA134" s="19">
        <v>229386.05</v>
      </c>
      <c r="AB134" s="20">
        <v>20249.28700000001</v>
      </c>
      <c r="AC134" s="20">
        <v>11480.669</v>
      </c>
      <c r="AD134" s="20">
        <v>1056.253</v>
      </c>
      <c r="AE134" s="20">
        <v>30673.70300000001</v>
      </c>
      <c r="AF134" s="20" t="s">
        <v>152</v>
      </c>
      <c r="AG134" s="20" t="s">
        <v>152</v>
      </c>
      <c r="AH134" s="16" t="s">
        <v>152</v>
      </c>
      <c r="AI134" s="16">
        <v>11585</v>
      </c>
      <c r="AJ134" s="16">
        <v>26773.45169291282</v>
      </c>
      <c r="AK134" s="16">
        <v>20249.28700000001</v>
      </c>
      <c r="AL134" s="16">
        <v>1343.1</v>
      </c>
      <c r="AM134" s="16">
        <v>2276.2</v>
      </c>
      <c r="AN134" s="16">
        <v>281</v>
      </c>
      <c r="AO134" s="16">
        <v>2547</v>
      </c>
      <c r="AP134" s="16">
        <v>0</v>
      </c>
      <c r="AQ134" s="16">
        <v>3977.2</v>
      </c>
      <c r="AR134" s="16">
        <v>30673.78700000001</v>
      </c>
      <c r="AS134" s="16">
        <v>6231</v>
      </c>
      <c r="AT134" s="16">
        <v>-8664.8</v>
      </c>
      <c r="AU134" s="16">
        <v>0</v>
      </c>
      <c r="AV134" s="16">
        <v>8343.1</v>
      </c>
      <c r="AW134" s="16">
        <v>3427</v>
      </c>
      <c r="AX134" s="22">
        <v>9336.300000000001</v>
      </c>
    </row>
    <row r="135" spans="1:50" ht="15">
      <c r="A135" s="16">
        <v>2013</v>
      </c>
      <c r="B135" s="16">
        <v>34</v>
      </c>
      <c r="C135" s="16" t="s">
        <v>63</v>
      </c>
      <c r="D135" s="17" t="s">
        <v>155</v>
      </c>
      <c r="E135" s="18">
        <v>42431.5</v>
      </c>
      <c r="F135" s="19">
        <v>22674</v>
      </c>
      <c r="G135" s="19">
        <v>104023.56887</v>
      </c>
      <c r="H135" s="19">
        <v>104957.27416</v>
      </c>
      <c r="I135" s="19">
        <v>274086.34303</v>
      </c>
      <c r="J135" s="19">
        <v>9173.007</v>
      </c>
      <c r="K135" s="19">
        <v>8102.57</v>
      </c>
      <c r="L135" s="19">
        <v>66344</v>
      </c>
      <c r="M135" s="19">
        <v>-3516.3</v>
      </c>
      <c r="N135" s="19">
        <v>7014.4</v>
      </c>
      <c r="O135" s="19">
        <v>-3636.827680000001</v>
      </c>
      <c r="P135" s="19">
        <v>83480.84932</v>
      </c>
      <c r="Q135" s="19">
        <v>0</v>
      </c>
      <c r="R135" s="19">
        <v>190605.49371</v>
      </c>
      <c r="S135" s="19"/>
      <c r="T135" s="19">
        <v>13979.188</v>
      </c>
      <c r="U135" s="19">
        <v>204584.68170999998</v>
      </c>
      <c r="V135" s="19">
        <v>109063.573</v>
      </c>
      <c r="W135" s="19">
        <v>0</v>
      </c>
      <c r="X135" s="19">
        <v>32876.597</v>
      </c>
      <c r="Y135" s="19">
        <v>8911.23</v>
      </c>
      <c r="Z135" s="19">
        <v>47949.477</v>
      </c>
      <c r="AA135" s="19">
        <v>198800.87699999998</v>
      </c>
      <c r="AB135" s="20">
        <v>5783.804709999997</v>
      </c>
      <c r="AC135" s="20">
        <v>198.723</v>
      </c>
      <c r="AD135" s="20">
        <v>-78.576</v>
      </c>
      <c r="AE135" s="20">
        <v>6061.103709999997</v>
      </c>
      <c r="AF135" s="20" t="s">
        <v>152</v>
      </c>
      <c r="AG135" s="20" t="s">
        <v>152</v>
      </c>
      <c r="AH135" s="16" t="s">
        <v>152</v>
      </c>
      <c r="AI135" s="16">
        <v>8581</v>
      </c>
      <c r="AJ135" s="16">
        <v>16059.088481451681</v>
      </c>
      <c r="AK135" s="16">
        <v>5783.804709999997</v>
      </c>
      <c r="AL135" s="16">
        <v>0</v>
      </c>
      <c r="AM135" s="16">
        <v>81.411</v>
      </c>
      <c r="AN135" s="16">
        <v>83.371</v>
      </c>
      <c r="AO135" s="16">
        <v>0</v>
      </c>
      <c r="AP135" s="16">
        <v>0</v>
      </c>
      <c r="AQ135" s="16">
        <v>112.512</v>
      </c>
      <c r="AR135" s="16">
        <v>6061.098709999997</v>
      </c>
      <c r="AS135" s="16">
        <v>0</v>
      </c>
      <c r="AT135" s="16">
        <v>0</v>
      </c>
      <c r="AU135" s="16">
        <v>0</v>
      </c>
      <c r="AV135" s="16">
        <v>0</v>
      </c>
      <c r="AW135" s="16">
        <v>0</v>
      </c>
      <c r="AX135" s="22">
        <v>0</v>
      </c>
    </row>
    <row r="136" spans="1:50" ht="15">
      <c r="A136" s="16">
        <v>2013</v>
      </c>
      <c r="B136" s="16">
        <v>35</v>
      </c>
      <c r="C136" s="16" t="s">
        <v>63</v>
      </c>
      <c r="D136" s="17" t="s">
        <v>155</v>
      </c>
      <c r="E136" s="18">
        <v>29358.9</v>
      </c>
      <c r="F136" s="19">
        <v>17600.8</v>
      </c>
      <c r="G136" s="19">
        <v>44762.4</v>
      </c>
      <c r="H136" s="19">
        <v>46281.14302</v>
      </c>
      <c r="I136" s="19">
        <v>138003.24302000002</v>
      </c>
      <c r="J136" s="19">
        <v>4922.763219999999</v>
      </c>
      <c r="K136" s="19">
        <v>5199.2</v>
      </c>
      <c r="L136" s="19">
        <v>3524.32319</v>
      </c>
      <c r="M136" s="19">
        <v>463.896</v>
      </c>
      <c r="N136" s="19">
        <v>2650.4795599999998</v>
      </c>
      <c r="O136" s="19">
        <v>7653.333790000001</v>
      </c>
      <c r="P136" s="19">
        <v>24413.995759999998</v>
      </c>
      <c r="Q136" s="19">
        <v>0</v>
      </c>
      <c r="R136" s="19">
        <v>113589.24726000003</v>
      </c>
      <c r="S136" s="19"/>
      <c r="T136" s="19">
        <v>326.4615900000026</v>
      </c>
      <c r="U136" s="19">
        <v>113915.70885000004</v>
      </c>
      <c r="V136" s="19">
        <v>55984</v>
      </c>
      <c r="W136" s="19">
        <v>4107</v>
      </c>
      <c r="X136" s="19">
        <v>18953.38003999999</v>
      </c>
      <c r="Y136" s="19">
        <v>5584.537509999999</v>
      </c>
      <c r="Z136" s="19">
        <v>19286.619010000002</v>
      </c>
      <c r="AA136" s="19">
        <v>103915.53656</v>
      </c>
      <c r="AB136" s="20">
        <v>10000.17229000004</v>
      </c>
      <c r="AC136" s="20">
        <v>-5266</v>
      </c>
      <c r="AD136" s="20">
        <v>0</v>
      </c>
      <c r="AE136" s="20">
        <v>4734.17229000004</v>
      </c>
      <c r="AF136" s="20" t="s">
        <v>152</v>
      </c>
      <c r="AG136" s="20" t="s">
        <v>152</v>
      </c>
      <c r="AH136" s="16" t="s">
        <v>152</v>
      </c>
      <c r="AI136" s="16">
        <v>7717</v>
      </c>
      <c r="AJ136" s="16">
        <v>14367.948570590912</v>
      </c>
      <c r="AK136" s="16">
        <v>10000.17229000004</v>
      </c>
      <c r="AL136" s="16">
        <v>27.8</v>
      </c>
      <c r="AM136" s="16">
        <v>40</v>
      </c>
      <c r="AN136" s="16">
        <v>-7.2</v>
      </c>
      <c r="AO136" s="16">
        <v>0</v>
      </c>
      <c r="AP136" s="16">
        <v>-97</v>
      </c>
      <c r="AQ136" s="16">
        <v>-5231.796</v>
      </c>
      <c r="AR136" s="16">
        <v>4731.976290000039</v>
      </c>
      <c r="AS136" s="16">
        <v>0</v>
      </c>
      <c r="AT136" s="16">
        <v>-2955.8</v>
      </c>
      <c r="AU136" s="16">
        <v>3625.8</v>
      </c>
      <c r="AV136" s="16">
        <v>0</v>
      </c>
      <c r="AW136" s="16">
        <v>0</v>
      </c>
      <c r="AX136" s="22">
        <v>670</v>
      </c>
    </row>
    <row r="137" spans="1:50" ht="15">
      <c r="A137" s="16">
        <v>2013</v>
      </c>
      <c r="B137" s="16">
        <v>37</v>
      </c>
      <c r="C137" s="16" t="s">
        <v>63</v>
      </c>
      <c r="D137" s="17" t="s">
        <v>155</v>
      </c>
      <c r="E137" s="18">
        <v>43046.7</v>
      </c>
      <c r="F137" s="19">
        <v>23574.6</v>
      </c>
      <c r="G137" s="19">
        <v>53839.6</v>
      </c>
      <c r="H137" s="19">
        <v>105778.57417</v>
      </c>
      <c r="I137" s="19">
        <v>226239.47416999997</v>
      </c>
      <c r="J137" s="19">
        <v>4697.541230000001</v>
      </c>
      <c r="K137" s="19">
        <v>8301.37197</v>
      </c>
      <c r="L137" s="19">
        <v>33554.93496</v>
      </c>
      <c r="M137" s="19">
        <v>3553.2</v>
      </c>
      <c r="N137" s="19">
        <v>3180.29904</v>
      </c>
      <c r="O137" s="19">
        <v>9134.435300000001</v>
      </c>
      <c r="P137" s="19">
        <v>62421.7825</v>
      </c>
      <c r="Q137" s="19">
        <v>0</v>
      </c>
      <c r="R137" s="19">
        <v>163817.69167</v>
      </c>
      <c r="S137" s="19"/>
      <c r="T137" s="19">
        <v>2569.275</v>
      </c>
      <c r="U137" s="19">
        <v>166386.96666999997</v>
      </c>
      <c r="V137" s="19">
        <v>80138.25891</v>
      </c>
      <c r="W137" s="19">
        <v>3646.76955319</v>
      </c>
      <c r="X137" s="19">
        <v>26155.788</v>
      </c>
      <c r="Y137" s="19">
        <v>12123.54967</v>
      </c>
      <c r="Z137" s="19">
        <v>33953.75086681</v>
      </c>
      <c r="AA137" s="19">
        <v>156018.117</v>
      </c>
      <c r="AB137" s="20">
        <v>10368.849669999972</v>
      </c>
      <c r="AC137" s="20">
        <v>4002.174</v>
      </c>
      <c r="AD137" s="20">
        <v>0</v>
      </c>
      <c r="AE137" s="20">
        <v>14371.023669999973</v>
      </c>
      <c r="AF137" s="20" t="s">
        <v>152</v>
      </c>
      <c r="AG137" s="20" t="s">
        <v>152</v>
      </c>
      <c r="AH137" s="16" t="s">
        <v>152</v>
      </c>
      <c r="AI137" s="16">
        <v>8074</v>
      </c>
      <c r="AJ137" s="16">
        <v>18853.620320402162</v>
      </c>
      <c r="AK137" s="16">
        <v>10368.849669999972</v>
      </c>
      <c r="AL137" s="16">
        <v>24.620630000000002</v>
      </c>
      <c r="AM137" s="16">
        <v>752.9055500000001</v>
      </c>
      <c r="AN137" s="16">
        <v>1604.40612</v>
      </c>
      <c r="AO137" s="16">
        <v>5676.803419999999</v>
      </c>
      <c r="AP137" s="16">
        <v>-438.51258</v>
      </c>
      <c r="AQ137" s="16">
        <v>0</v>
      </c>
      <c r="AR137" s="16">
        <v>17989.072809999972</v>
      </c>
      <c r="AS137" s="16">
        <v>5676.803419999999</v>
      </c>
      <c r="AT137" s="16">
        <v>0</v>
      </c>
      <c r="AU137" s="16">
        <v>0</v>
      </c>
      <c r="AV137" s="16">
        <v>0</v>
      </c>
      <c r="AW137" s="16">
        <v>0</v>
      </c>
      <c r="AX137" s="22">
        <v>5676.803419999999</v>
      </c>
    </row>
    <row r="138" spans="1:50" ht="15">
      <c r="A138" s="27">
        <v>2013</v>
      </c>
      <c r="B138" s="27">
        <v>38</v>
      </c>
      <c r="C138" s="27" t="s">
        <v>63</v>
      </c>
      <c r="D138" s="28" t="s">
        <v>155</v>
      </c>
      <c r="E138" s="29">
        <v>59465.2</v>
      </c>
      <c r="F138" s="21">
        <v>30624.6</v>
      </c>
      <c r="G138" s="21">
        <v>76232.2</v>
      </c>
      <c r="H138" s="21">
        <v>68881.14984000001</v>
      </c>
      <c r="I138" s="21">
        <v>235203.14984</v>
      </c>
      <c r="J138" s="21">
        <v>9365.999240000005</v>
      </c>
      <c r="K138" s="21">
        <v>23597.304379999998</v>
      </c>
      <c r="L138" s="21">
        <v>6772.65345</v>
      </c>
      <c r="M138" s="21">
        <v>0</v>
      </c>
      <c r="N138" s="21">
        <v>4774.688929999998</v>
      </c>
      <c r="O138" s="21">
        <v>19251.913829999998</v>
      </c>
      <c r="P138" s="21">
        <v>63762.55983</v>
      </c>
      <c r="Q138" s="21">
        <v>11913</v>
      </c>
      <c r="R138" s="21">
        <v>183353.59000999999</v>
      </c>
      <c r="S138" s="21"/>
      <c r="T138" s="21">
        <v>1482.7513600000743</v>
      </c>
      <c r="U138" s="21">
        <v>184836.34137000007</v>
      </c>
      <c r="V138" s="21">
        <v>120080.91325700001</v>
      </c>
      <c r="W138" s="21">
        <v>8567.086742999993</v>
      </c>
      <c r="X138" s="21">
        <v>21058</v>
      </c>
      <c r="Y138" s="21">
        <v>12379.81129</v>
      </c>
      <c r="Z138" s="21">
        <v>26002.916329999996</v>
      </c>
      <c r="AA138" s="21">
        <v>188088.72762</v>
      </c>
      <c r="AB138" s="30">
        <v>-3252.386249999927</v>
      </c>
      <c r="AC138" s="30">
        <v>-432</v>
      </c>
      <c r="AD138" s="30">
        <v>0</v>
      </c>
      <c r="AE138" s="30">
        <v>-3684.386249999927</v>
      </c>
      <c r="AF138" s="30" t="s">
        <v>152</v>
      </c>
      <c r="AG138" s="30" t="s">
        <v>152</v>
      </c>
      <c r="AH138" s="27" t="s">
        <v>152</v>
      </c>
      <c r="AI138" s="27">
        <v>7527</v>
      </c>
      <c r="AJ138" s="27">
        <v>13046.485112063165</v>
      </c>
      <c r="AK138" s="27">
        <v>-3252.386249999927</v>
      </c>
      <c r="AL138" s="27">
        <v>0</v>
      </c>
      <c r="AM138" s="27">
        <v>57</v>
      </c>
      <c r="AN138" s="27">
        <v>0</v>
      </c>
      <c r="AO138" s="27">
        <v>224</v>
      </c>
      <c r="AP138" s="27">
        <v>0</v>
      </c>
      <c r="AQ138" s="27">
        <v>-713</v>
      </c>
      <c r="AR138" s="27">
        <v>-3684.386249999927</v>
      </c>
      <c r="AS138" s="27">
        <v>224</v>
      </c>
      <c r="AT138" s="27">
        <v>0</v>
      </c>
      <c r="AU138" s="27">
        <v>0</v>
      </c>
      <c r="AV138" s="27">
        <v>0</v>
      </c>
      <c r="AW138" s="27">
        <v>0</v>
      </c>
      <c r="AX138" s="22">
        <v>224</v>
      </c>
    </row>
    <row r="139" spans="1:50" ht="15">
      <c r="A139" s="16">
        <v>2013</v>
      </c>
      <c r="B139" s="16">
        <v>39</v>
      </c>
      <c r="C139" s="16" t="s">
        <v>63</v>
      </c>
      <c r="D139" s="17" t="s">
        <v>155</v>
      </c>
      <c r="E139" s="18">
        <v>29508.36</v>
      </c>
      <c r="F139" s="19">
        <v>22666.06438</v>
      </c>
      <c r="G139" s="19">
        <v>41630.82204</v>
      </c>
      <c r="H139" s="19">
        <v>54220.58535999999</v>
      </c>
      <c r="I139" s="19">
        <v>148025.83177999998</v>
      </c>
      <c r="J139" s="19">
        <v>1597.889</v>
      </c>
      <c r="K139" s="19">
        <v>7447.38945</v>
      </c>
      <c r="L139" s="19">
        <v>14813.87382</v>
      </c>
      <c r="M139" s="19">
        <v>725.296</v>
      </c>
      <c r="N139" s="19">
        <v>2604.059</v>
      </c>
      <c r="O139" s="19">
        <v>0</v>
      </c>
      <c r="P139" s="19">
        <v>27188.507269999995</v>
      </c>
      <c r="Q139" s="19">
        <v>0</v>
      </c>
      <c r="R139" s="19">
        <v>120837.32450999999</v>
      </c>
      <c r="S139" s="19"/>
      <c r="T139" s="19">
        <v>4969.793</v>
      </c>
      <c r="U139" s="19">
        <v>125807.11750999998</v>
      </c>
      <c r="V139" s="19">
        <v>61667.92</v>
      </c>
      <c r="W139" s="19">
        <v>4718.865</v>
      </c>
      <c r="X139" s="19">
        <v>21255.804</v>
      </c>
      <c r="Y139" s="19">
        <v>10166.56928</v>
      </c>
      <c r="Z139" s="19">
        <v>21087.744720000002</v>
      </c>
      <c r="AA139" s="19">
        <v>118896.903</v>
      </c>
      <c r="AB139" s="20">
        <v>6910.214509999977</v>
      </c>
      <c r="AC139" s="20">
        <v>504.618</v>
      </c>
      <c r="AD139" s="20">
        <v>498.204</v>
      </c>
      <c r="AE139" s="20">
        <v>6916.628509999977</v>
      </c>
      <c r="AF139" s="20" t="s">
        <v>152</v>
      </c>
      <c r="AG139" s="20" t="s">
        <v>152</v>
      </c>
      <c r="AH139" s="16" t="s">
        <v>152</v>
      </c>
      <c r="AI139" s="16">
        <v>6835</v>
      </c>
      <c r="AJ139" s="16">
        <v>14222.212446123029</v>
      </c>
      <c r="AK139" s="16">
        <v>6910.214509999977</v>
      </c>
      <c r="AL139" s="16">
        <v>0</v>
      </c>
      <c r="AM139" s="16">
        <v>195.016</v>
      </c>
      <c r="AN139" s="16">
        <v>309.602</v>
      </c>
      <c r="AO139" s="16">
        <v>0</v>
      </c>
      <c r="AP139" s="16">
        <v>0</v>
      </c>
      <c r="AQ139" s="16">
        <v>-498.204</v>
      </c>
      <c r="AR139" s="16">
        <v>6916.628509999977</v>
      </c>
      <c r="AS139" s="16">
        <v>0</v>
      </c>
      <c r="AT139" s="16">
        <v>0</v>
      </c>
      <c r="AU139" s="16">
        <v>0</v>
      </c>
      <c r="AV139" s="16">
        <v>4152.279</v>
      </c>
      <c r="AW139" s="16">
        <v>-5495.651</v>
      </c>
      <c r="AX139" s="22">
        <v>-1343.3719999999994</v>
      </c>
    </row>
    <row r="140" spans="1:50" ht="15">
      <c r="A140" s="16">
        <v>2013</v>
      </c>
      <c r="B140" s="16">
        <v>40</v>
      </c>
      <c r="C140" s="16" t="s">
        <v>63</v>
      </c>
      <c r="D140" s="17" t="s">
        <v>155</v>
      </c>
      <c r="E140" s="18">
        <v>110407.33922000001</v>
      </c>
      <c r="F140" s="19">
        <v>36626.6</v>
      </c>
      <c r="G140" s="19">
        <v>70359</v>
      </c>
      <c r="H140" s="19">
        <v>66934</v>
      </c>
      <c r="I140" s="19">
        <v>284326.93922</v>
      </c>
      <c r="J140" s="19">
        <v>16923.783000000003</v>
      </c>
      <c r="K140" s="19">
        <v>3958</v>
      </c>
      <c r="L140" s="19">
        <v>45968.4</v>
      </c>
      <c r="M140" s="19">
        <v>0</v>
      </c>
      <c r="N140" s="19">
        <v>4008.6</v>
      </c>
      <c r="O140" s="19">
        <v>113</v>
      </c>
      <c r="P140" s="19">
        <v>70971.78300000001</v>
      </c>
      <c r="Q140" s="19">
        <v>203.834</v>
      </c>
      <c r="R140" s="19">
        <v>213558.99022</v>
      </c>
      <c r="S140" s="19"/>
      <c r="T140" s="19">
        <v>7615</v>
      </c>
      <c r="U140" s="19">
        <v>221173.99021999998</v>
      </c>
      <c r="V140" s="19">
        <v>116880</v>
      </c>
      <c r="W140" s="19">
        <v>0</v>
      </c>
      <c r="X140" s="19">
        <v>34399</v>
      </c>
      <c r="Y140" s="19">
        <v>12803.2</v>
      </c>
      <c r="Z140" s="19">
        <v>43808.7</v>
      </c>
      <c r="AA140" s="19">
        <v>207890.90000000002</v>
      </c>
      <c r="AB140" s="20">
        <v>13283.090219999955</v>
      </c>
      <c r="AC140" s="20">
        <v>9138</v>
      </c>
      <c r="AD140" s="20">
        <v>-1192.9</v>
      </c>
      <c r="AE140" s="20">
        <v>23613.990219999956</v>
      </c>
      <c r="AF140" s="20" t="s">
        <v>152</v>
      </c>
      <c r="AG140" s="20" t="s">
        <v>152</v>
      </c>
      <c r="AH140" s="16" t="s">
        <v>152</v>
      </c>
      <c r="AI140" s="16">
        <v>14799</v>
      </c>
      <c r="AJ140" s="16">
        <v>23277.311426856802</v>
      </c>
      <c r="AK140" s="16">
        <v>13283.090219999955</v>
      </c>
      <c r="AL140" s="16">
        <v>0</v>
      </c>
      <c r="AM140" s="16">
        <v>0</v>
      </c>
      <c r="AN140" s="16">
        <v>0</v>
      </c>
      <c r="AO140" s="16">
        <v>0</v>
      </c>
      <c r="AP140" s="16">
        <v>0</v>
      </c>
      <c r="AQ140" s="16">
        <v>-1192.9</v>
      </c>
      <c r="AR140" s="16">
        <v>14475.990219999954</v>
      </c>
      <c r="AS140" s="16">
        <v>0</v>
      </c>
      <c r="AT140" s="16">
        <v>0</v>
      </c>
      <c r="AU140" s="16">
        <v>0</v>
      </c>
      <c r="AV140" s="16">
        <v>0</v>
      </c>
      <c r="AW140" s="16">
        <v>0</v>
      </c>
      <c r="AX140" s="22">
        <v>0</v>
      </c>
    </row>
    <row r="141" spans="1:50" ht="15">
      <c r="A141" s="16">
        <v>2013</v>
      </c>
      <c r="B141" s="16">
        <v>43</v>
      </c>
      <c r="C141" s="16" t="s">
        <v>63</v>
      </c>
      <c r="D141" s="17" t="s">
        <v>155</v>
      </c>
      <c r="E141" s="18">
        <v>89775.8</v>
      </c>
      <c r="F141" s="19">
        <v>37558.1</v>
      </c>
      <c r="G141" s="19">
        <v>128757</v>
      </c>
      <c r="H141" s="19">
        <v>131666.361</v>
      </c>
      <c r="I141" s="19">
        <v>387757.261</v>
      </c>
      <c r="J141" s="19">
        <v>11135.300000000003</v>
      </c>
      <c r="K141" s="19">
        <v>25709.000000000007</v>
      </c>
      <c r="L141" s="19">
        <v>16812.614</v>
      </c>
      <c r="M141" s="19">
        <v>0</v>
      </c>
      <c r="N141" s="19">
        <v>0</v>
      </c>
      <c r="O141" s="19">
        <v>16936.998</v>
      </c>
      <c r="P141" s="19">
        <v>70593.91200000001</v>
      </c>
      <c r="Q141" s="19">
        <v>1851.435</v>
      </c>
      <c r="R141" s="19">
        <v>319014.784</v>
      </c>
      <c r="S141" s="19"/>
      <c r="T141" s="19">
        <v>3574.5330000000286</v>
      </c>
      <c r="U141" s="19">
        <v>322589.317</v>
      </c>
      <c r="V141" s="19">
        <v>168707.788</v>
      </c>
      <c r="W141" s="19">
        <v>8156.26</v>
      </c>
      <c r="X141" s="19">
        <v>60661.692</v>
      </c>
      <c r="Y141" s="19">
        <v>25673.239943129447</v>
      </c>
      <c r="Z141" s="19">
        <v>63795.60905687055</v>
      </c>
      <c r="AA141" s="19">
        <v>326994.589</v>
      </c>
      <c r="AB141" s="20">
        <v>-4405.27200000003</v>
      </c>
      <c r="AC141" s="20">
        <v>4424.231</v>
      </c>
      <c r="AD141" s="20">
        <v>4399.602000000001</v>
      </c>
      <c r="AE141" s="20">
        <v>-4380.643000000031</v>
      </c>
      <c r="AF141" s="20" t="s">
        <v>152</v>
      </c>
      <c r="AG141" s="20" t="s">
        <v>152</v>
      </c>
      <c r="AH141" s="16" t="s">
        <v>152</v>
      </c>
      <c r="AI141" s="16">
        <v>18921</v>
      </c>
      <c r="AJ141" s="16">
        <v>33572.78694722714</v>
      </c>
      <c r="AK141" s="16">
        <v>-4405.27200000003</v>
      </c>
      <c r="AL141" s="16">
        <v>0</v>
      </c>
      <c r="AM141" s="16">
        <v>1087</v>
      </c>
      <c r="AN141" s="16">
        <v>0</v>
      </c>
      <c r="AO141" s="16">
        <v>3337</v>
      </c>
      <c r="AP141" s="16">
        <v>-4210</v>
      </c>
      <c r="AQ141" s="16">
        <v>0</v>
      </c>
      <c r="AR141" s="16">
        <v>-4191.27200000003</v>
      </c>
      <c r="AS141" s="16">
        <v>3337</v>
      </c>
      <c r="AT141" s="16">
        <v>0</v>
      </c>
      <c r="AU141" s="16">
        <v>-187</v>
      </c>
      <c r="AV141" s="16">
        <v>3340</v>
      </c>
      <c r="AW141" s="16">
        <v>0</v>
      </c>
      <c r="AX141" s="22">
        <v>6490</v>
      </c>
    </row>
    <row r="142" spans="1:50" ht="15">
      <c r="A142" s="16">
        <v>2013</v>
      </c>
      <c r="B142" s="16">
        <v>44</v>
      </c>
      <c r="C142" s="16" t="s">
        <v>63</v>
      </c>
      <c r="D142" s="17" t="s">
        <v>155</v>
      </c>
      <c r="E142" s="18">
        <v>90187.35</v>
      </c>
      <c r="F142" s="19">
        <v>43896.9</v>
      </c>
      <c r="G142" s="19">
        <v>142768.502</v>
      </c>
      <c r="H142" s="19">
        <v>189195.673</v>
      </c>
      <c r="I142" s="19">
        <v>466048.425</v>
      </c>
      <c r="J142" s="19">
        <v>9178.278999999999</v>
      </c>
      <c r="K142" s="19">
        <v>4616.548</v>
      </c>
      <c r="L142" s="19">
        <v>38987.03600000001</v>
      </c>
      <c r="M142" s="19">
        <v>14165.62</v>
      </c>
      <c r="N142" s="19">
        <v>3052.501</v>
      </c>
      <c r="O142" s="19">
        <v>21259.693</v>
      </c>
      <c r="P142" s="19">
        <v>91259.67700000001</v>
      </c>
      <c r="Q142" s="19">
        <v>0</v>
      </c>
      <c r="R142" s="19">
        <v>374788.748</v>
      </c>
      <c r="S142" s="19"/>
      <c r="T142" s="19">
        <v>19208.094</v>
      </c>
      <c r="U142" s="19">
        <v>393996.84200000006</v>
      </c>
      <c r="V142" s="19">
        <v>204577.62199999997</v>
      </c>
      <c r="W142" s="19">
        <v>0</v>
      </c>
      <c r="X142" s="19">
        <v>80723.211</v>
      </c>
      <c r="Y142" s="19">
        <v>30097.788</v>
      </c>
      <c r="Z142" s="19">
        <v>63663.54400000001</v>
      </c>
      <c r="AA142" s="19">
        <v>379062.16500000004</v>
      </c>
      <c r="AB142" s="20">
        <v>14934.677000000003</v>
      </c>
      <c r="AC142" s="20">
        <v>18792.504</v>
      </c>
      <c r="AD142" s="20">
        <v>496.571</v>
      </c>
      <c r="AE142" s="20">
        <v>33230.61</v>
      </c>
      <c r="AF142" s="20" t="s">
        <v>152</v>
      </c>
      <c r="AG142" s="20" t="s">
        <v>152</v>
      </c>
      <c r="AH142" s="16" t="s">
        <v>152</v>
      </c>
      <c r="AI142" s="16">
        <v>17695</v>
      </c>
      <c r="AJ142" s="16">
        <v>35400.38513552774</v>
      </c>
      <c r="AK142" s="16">
        <v>14934.677000000003</v>
      </c>
      <c r="AL142" s="16">
        <v>739.165</v>
      </c>
      <c r="AM142" s="16">
        <v>2415.93</v>
      </c>
      <c r="AN142" s="16">
        <v>1691.222</v>
      </c>
      <c r="AO142" s="16">
        <v>11610.997</v>
      </c>
      <c r="AP142" s="16">
        <v>0</v>
      </c>
      <c r="AQ142" s="16">
        <v>1838.619</v>
      </c>
      <c r="AR142" s="16">
        <v>33230.61000000001</v>
      </c>
      <c r="AS142" s="16">
        <v>0</v>
      </c>
      <c r="AT142" s="16">
        <v>0</v>
      </c>
      <c r="AU142" s="16">
        <v>0</v>
      </c>
      <c r="AV142" s="16">
        <v>23790.579</v>
      </c>
      <c r="AW142" s="16">
        <v>0</v>
      </c>
      <c r="AX142" s="22">
        <v>23790.579</v>
      </c>
    </row>
    <row r="143" spans="1:50" ht="15">
      <c r="A143" s="16">
        <v>2013</v>
      </c>
      <c r="B143" s="16">
        <v>45</v>
      </c>
      <c r="C143" s="16" t="s">
        <v>63</v>
      </c>
      <c r="D143" s="17" t="s">
        <v>155</v>
      </c>
      <c r="E143" s="18">
        <v>1895.0536</v>
      </c>
      <c r="F143" s="19">
        <v>4252.41991</v>
      </c>
      <c r="G143" s="19">
        <v>2531.7</v>
      </c>
      <c r="H143" s="19">
        <v>10957.49281</v>
      </c>
      <c r="I143" s="19">
        <v>19636.666319999997</v>
      </c>
      <c r="J143" s="19">
        <v>865.184</v>
      </c>
      <c r="K143" s="19">
        <v>664.919</v>
      </c>
      <c r="L143" s="19">
        <v>2088.14548</v>
      </c>
      <c r="M143" s="19">
        <v>760.97</v>
      </c>
      <c r="N143" s="19">
        <v>419.28252000000003</v>
      </c>
      <c r="O143" s="19">
        <v>0</v>
      </c>
      <c r="P143" s="19">
        <v>4798.501</v>
      </c>
      <c r="Q143" s="19">
        <v>0</v>
      </c>
      <c r="R143" s="19">
        <v>14838.165319999998</v>
      </c>
      <c r="S143" s="19"/>
      <c r="T143" s="19">
        <v>99.602</v>
      </c>
      <c r="U143" s="19">
        <v>14937.767319999997</v>
      </c>
      <c r="V143" s="19">
        <v>10483.681</v>
      </c>
      <c r="W143" s="19">
        <v>289.926</v>
      </c>
      <c r="X143" s="19">
        <v>360.757</v>
      </c>
      <c r="Y143" s="19">
        <v>1214.3269</v>
      </c>
      <c r="Z143" s="19">
        <v>2123.933100000002</v>
      </c>
      <c r="AA143" s="19">
        <v>14472.624000000003</v>
      </c>
      <c r="AB143" s="20">
        <v>465.1433199999941</v>
      </c>
      <c r="AC143" s="20">
        <v>103.748</v>
      </c>
      <c r="AD143" s="20">
        <v>139.046</v>
      </c>
      <c r="AE143" s="20">
        <v>429.8453199999941</v>
      </c>
      <c r="AF143" s="20" t="s">
        <v>152</v>
      </c>
      <c r="AG143" s="20" t="s">
        <v>152</v>
      </c>
      <c r="AH143" s="16" t="s">
        <v>152</v>
      </c>
      <c r="AI143" s="16">
        <v>297</v>
      </c>
      <c r="AJ143" s="16">
        <v>1317.4643144899683</v>
      </c>
      <c r="AK143" s="16">
        <v>465.1433199999941</v>
      </c>
      <c r="AL143" s="16">
        <v>0</v>
      </c>
      <c r="AM143" s="16">
        <v>0</v>
      </c>
      <c r="AN143" s="16">
        <v>0</v>
      </c>
      <c r="AO143" s="16">
        <v>0</v>
      </c>
      <c r="AP143" s="16">
        <v>0</v>
      </c>
      <c r="AQ143" s="16">
        <v>0</v>
      </c>
      <c r="AR143" s="16">
        <v>465.1433199999941</v>
      </c>
      <c r="AS143" s="16">
        <v>0</v>
      </c>
      <c r="AT143" s="16">
        <v>0</v>
      </c>
      <c r="AU143" s="16">
        <v>0</v>
      </c>
      <c r="AV143" s="16">
        <v>0</v>
      </c>
      <c r="AW143" s="16">
        <v>0</v>
      </c>
      <c r="AX143" s="22">
        <v>0</v>
      </c>
    </row>
    <row r="144" spans="1:50" ht="15">
      <c r="A144" s="16">
        <v>2013</v>
      </c>
      <c r="B144" s="16">
        <v>48</v>
      </c>
      <c r="C144" s="16" t="s">
        <v>63</v>
      </c>
      <c r="D144" s="17" t="s">
        <v>155</v>
      </c>
      <c r="E144" s="18">
        <v>77586.1</v>
      </c>
      <c r="F144" s="19">
        <v>29090.4</v>
      </c>
      <c r="G144" s="19">
        <v>92857.5</v>
      </c>
      <c r="H144" s="19">
        <v>79367.6</v>
      </c>
      <c r="I144" s="19">
        <v>278901.6</v>
      </c>
      <c r="J144" s="19">
        <v>10608.491999999998</v>
      </c>
      <c r="K144" s="19">
        <v>6093.352000000001</v>
      </c>
      <c r="L144" s="19">
        <v>29750.655</v>
      </c>
      <c r="M144" s="19">
        <v>0</v>
      </c>
      <c r="N144" s="19">
        <v>0</v>
      </c>
      <c r="O144" s="19">
        <v>0</v>
      </c>
      <c r="P144" s="19">
        <v>46452.498999999996</v>
      </c>
      <c r="Q144" s="19">
        <v>0</v>
      </c>
      <c r="R144" s="19">
        <v>232449.10099999997</v>
      </c>
      <c r="S144" s="19"/>
      <c r="T144" s="19">
        <v>1781.1670000000001</v>
      </c>
      <c r="U144" s="19">
        <v>234230.26799999998</v>
      </c>
      <c r="V144" s="19">
        <v>111984.276</v>
      </c>
      <c r="W144" s="19">
        <v>21789.996</v>
      </c>
      <c r="X144" s="19">
        <v>35289.754</v>
      </c>
      <c r="Y144" s="19">
        <v>19649.825999999997</v>
      </c>
      <c r="Z144" s="19">
        <v>34819.276000000005</v>
      </c>
      <c r="AA144" s="19">
        <v>223533.12800000003</v>
      </c>
      <c r="AB144" s="20">
        <v>10697.139999999945</v>
      </c>
      <c r="AC144" s="20">
        <v>1763.387</v>
      </c>
      <c r="AD144" s="20">
        <v>-6929.179</v>
      </c>
      <c r="AE144" s="20">
        <v>19389.705999999947</v>
      </c>
      <c r="AF144" s="20" t="s">
        <v>152</v>
      </c>
      <c r="AG144" s="20" t="s">
        <v>152</v>
      </c>
      <c r="AH144" s="16" t="s">
        <v>152</v>
      </c>
      <c r="AI144" s="16">
        <v>16001</v>
      </c>
      <c r="AJ144" s="16">
        <v>26182.88103278738</v>
      </c>
      <c r="AK144" s="16">
        <v>10697.139999999945</v>
      </c>
      <c r="AL144" s="16">
        <v>29.5</v>
      </c>
      <c r="AM144" s="16">
        <v>1313.636</v>
      </c>
      <c r="AN144" s="16">
        <v>444.861</v>
      </c>
      <c r="AO144" s="16">
        <v>-122.644</v>
      </c>
      <c r="AP144" s="16">
        <v>6606.962</v>
      </c>
      <c r="AQ144" s="16">
        <v>420.251</v>
      </c>
      <c r="AR144" s="16">
        <v>19389.705999999947</v>
      </c>
      <c r="AS144" s="16">
        <v>6606.962</v>
      </c>
      <c r="AT144" s="16">
        <v>0</v>
      </c>
      <c r="AU144" s="16">
        <v>0</v>
      </c>
      <c r="AV144" s="16">
        <v>854</v>
      </c>
      <c r="AW144" s="16">
        <v>1865</v>
      </c>
      <c r="AX144" s="22">
        <v>9325.962</v>
      </c>
    </row>
    <row r="145" spans="1:50" ht="15">
      <c r="A145" s="16">
        <v>2013</v>
      </c>
      <c r="B145" s="16">
        <v>49</v>
      </c>
      <c r="C145" s="16" t="s">
        <v>63</v>
      </c>
      <c r="D145" s="17" t="s">
        <v>155</v>
      </c>
      <c r="E145" s="18">
        <v>43010.6</v>
      </c>
      <c r="F145" s="19">
        <v>36664</v>
      </c>
      <c r="G145" s="19">
        <v>96582.9</v>
      </c>
      <c r="H145" s="19">
        <v>113969.90000000001</v>
      </c>
      <c r="I145" s="19">
        <v>290227.39999999997</v>
      </c>
      <c r="J145" s="19">
        <v>12072.099999999999</v>
      </c>
      <c r="K145" s="19">
        <v>5568.3</v>
      </c>
      <c r="L145" s="19">
        <v>29978</v>
      </c>
      <c r="M145" s="19">
        <v>-2174.2</v>
      </c>
      <c r="N145" s="19">
        <v>4510.3</v>
      </c>
      <c r="O145" s="19">
        <v>-1394.3999999999999</v>
      </c>
      <c r="P145" s="19">
        <v>48560.100000000006</v>
      </c>
      <c r="Q145" s="19">
        <v>0</v>
      </c>
      <c r="R145" s="19">
        <v>241667.3</v>
      </c>
      <c r="S145" s="19"/>
      <c r="T145" s="19">
        <v>5581</v>
      </c>
      <c r="U145" s="19">
        <v>247248.3</v>
      </c>
      <c r="V145" s="19">
        <v>107433</v>
      </c>
      <c r="W145" s="19">
        <v>8344.8</v>
      </c>
      <c r="X145" s="19">
        <v>61656.9</v>
      </c>
      <c r="Y145" s="19">
        <v>15381</v>
      </c>
      <c r="Z145" s="19">
        <v>36154.6</v>
      </c>
      <c r="AA145" s="19">
        <v>228970.30000000002</v>
      </c>
      <c r="AB145" s="20">
        <v>18277.999999999978</v>
      </c>
      <c r="AC145" s="20">
        <v>4122</v>
      </c>
      <c r="AD145" s="20">
        <v>0</v>
      </c>
      <c r="AE145" s="20">
        <v>22399.999999999978</v>
      </c>
      <c r="AF145" s="20" t="s">
        <v>152</v>
      </c>
      <c r="AG145" s="20" t="s">
        <v>152</v>
      </c>
      <c r="AH145" s="16" t="s">
        <v>152</v>
      </c>
      <c r="AI145" s="16">
        <v>12589</v>
      </c>
      <c r="AJ145" s="16">
        <v>26173.659508501467</v>
      </c>
      <c r="AK145" s="16">
        <v>18277.999999999978</v>
      </c>
      <c r="AL145" s="16">
        <v>0</v>
      </c>
      <c r="AM145" s="16">
        <v>0</v>
      </c>
      <c r="AN145" s="16">
        <v>437.353</v>
      </c>
      <c r="AO145" s="16">
        <v>3684.171</v>
      </c>
      <c r="AP145" s="16">
        <v>0</v>
      </c>
      <c r="AQ145" s="16">
        <v>0</v>
      </c>
      <c r="AR145" s="16">
        <v>22399.523999999976</v>
      </c>
      <c r="AS145" s="16">
        <v>3684.171</v>
      </c>
      <c r="AT145" s="16">
        <v>0</v>
      </c>
      <c r="AU145" s="16">
        <v>0</v>
      </c>
      <c r="AV145" s="16">
        <v>0</v>
      </c>
      <c r="AW145" s="16">
        <v>0</v>
      </c>
      <c r="AX145" s="22">
        <v>3684.171</v>
      </c>
    </row>
    <row r="146" spans="1:50" ht="15">
      <c r="A146" s="16">
        <v>2013</v>
      </c>
      <c r="B146" s="16">
        <v>51</v>
      </c>
      <c r="C146" s="16" t="s">
        <v>63</v>
      </c>
      <c r="D146" s="17" t="s">
        <v>155</v>
      </c>
      <c r="E146" s="18">
        <v>57028.2</v>
      </c>
      <c r="F146" s="19">
        <v>20663.4</v>
      </c>
      <c r="G146" s="19">
        <v>79227.7</v>
      </c>
      <c r="H146" s="19">
        <v>75407.27557</v>
      </c>
      <c r="I146" s="19">
        <v>232326.57557</v>
      </c>
      <c r="J146" s="19">
        <v>4317.820420000001</v>
      </c>
      <c r="K146" s="19">
        <v>15861.543000000001</v>
      </c>
      <c r="L146" s="19">
        <v>23114.264820000008</v>
      </c>
      <c r="M146" s="19">
        <v>0</v>
      </c>
      <c r="N146" s="19">
        <v>912.89025</v>
      </c>
      <c r="O146" s="19">
        <v>1635.896</v>
      </c>
      <c r="P146" s="19">
        <v>45842.41449000001</v>
      </c>
      <c r="Q146" s="19">
        <v>923.876</v>
      </c>
      <c r="R146" s="19">
        <v>187408.03707999998</v>
      </c>
      <c r="S146" s="19"/>
      <c r="T146" s="19">
        <v>9175.403</v>
      </c>
      <c r="U146" s="19">
        <v>196583.44007999997</v>
      </c>
      <c r="V146" s="19">
        <v>101928.732</v>
      </c>
      <c r="W146" s="19">
        <v>0</v>
      </c>
      <c r="X146" s="19">
        <v>34705.354</v>
      </c>
      <c r="Y146" s="19">
        <v>11990.054</v>
      </c>
      <c r="Z146" s="19">
        <v>50676.778</v>
      </c>
      <c r="AA146" s="19">
        <v>199300.918</v>
      </c>
      <c r="AB146" s="20">
        <v>-2717.4779200000194</v>
      </c>
      <c r="AC146" s="20">
        <v>1302.4</v>
      </c>
      <c r="AD146" s="20">
        <v>0</v>
      </c>
      <c r="AE146" s="20">
        <v>-1415.0779200000197</v>
      </c>
      <c r="AF146" s="20" t="s">
        <v>152</v>
      </c>
      <c r="AG146" s="20" t="s">
        <v>152</v>
      </c>
      <c r="AH146" s="16" t="s">
        <v>152</v>
      </c>
      <c r="AI146" s="16">
        <v>10857</v>
      </c>
      <c r="AJ146" s="16">
        <v>18512.003010243887</v>
      </c>
      <c r="AK146" s="16">
        <v>-2717.4779200000194</v>
      </c>
      <c r="AL146" s="16">
        <v>0</v>
      </c>
      <c r="AM146" s="16">
        <v>0</v>
      </c>
      <c r="AN146" s="16">
        <v>0</v>
      </c>
      <c r="AO146" s="16">
        <v>-117.655</v>
      </c>
      <c r="AP146" s="16">
        <v>0</v>
      </c>
      <c r="AQ146" s="16">
        <v>117.684</v>
      </c>
      <c r="AR146" s="16">
        <v>-2717.4489200000194</v>
      </c>
      <c r="AS146" s="16">
        <v>0</v>
      </c>
      <c r="AT146" s="16">
        <v>0</v>
      </c>
      <c r="AU146" s="16">
        <v>0</v>
      </c>
      <c r="AV146" s="16">
        <v>1615.83</v>
      </c>
      <c r="AW146" s="16">
        <v>0</v>
      </c>
      <c r="AX146" s="22">
        <v>1615.83</v>
      </c>
    </row>
    <row r="147" spans="1:50" ht="15">
      <c r="A147" s="16">
        <v>2013</v>
      </c>
      <c r="B147" s="16">
        <v>55</v>
      </c>
      <c r="C147" s="16" t="s">
        <v>63</v>
      </c>
      <c r="D147" s="17" t="s">
        <v>155</v>
      </c>
      <c r="E147" s="18">
        <v>33811.4</v>
      </c>
      <c r="F147" s="19">
        <v>15416.2</v>
      </c>
      <c r="G147" s="19">
        <v>44955.6</v>
      </c>
      <c r="H147" s="19">
        <v>31125.68</v>
      </c>
      <c r="I147" s="19">
        <v>125308.88</v>
      </c>
      <c r="J147" s="19">
        <v>11950.319059999998</v>
      </c>
      <c r="K147" s="19">
        <v>5836.0308</v>
      </c>
      <c r="L147" s="19">
        <v>8952.935800000001</v>
      </c>
      <c r="M147" s="19">
        <v>1227.568</v>
      </c>
      <c r="N147" s="19">
        <v>2458.48465</v>
      </c>
      <c r="O147" s="19">
        <v>246.50696</v>
      </c>
      <c r="P147" s="19">
        <v>30671.845269999998</v>
      </c>
      <c r="Q147" s="19">
        <v>5490.72</v>
      </c>
      <c r="R147" s="19">
        <v>100127.75473000002</v>
      </c>
      <c r="S147" s="19"/>
      <c r="T147" s="19">
        <v>401.63800000000003</v>
      </c>
      <c r="U147" s="19">
        <v>100529.39273000002</v>
      </c>
      <c r="V147" s="19">
        <v>58559.47835000002</v>
      </c>
      <c r="W147" s="19">
        <v>19176.270340000003</v>
      </c>
      <c r="X147" s="19">
        <v>15282.58093999999</v>
      </c>
      <c r="Y147" s="19">
        <v>4535.532031356404</v>
      </c>
      <c r="Z147" s="19">
        <v>13245.69392864359</v>
      </c>
      <c r="AA147" s="19">
        <v>110799.55558999999</v>
      </c>
      <c r="AB147" s="20">
        <v>-10270.162859999977</v>
      </c>
      <c r="AC147" s="20">
        <v>8700</v>
      </c>
      <c r="AD147" s="20">
        <v>0</v>
      </c>
      <c r="AE147" s="20">
        <v>-1570.1628599999767</v>
      </c>
      <c r="AF147" s="20" t="s">
        <v>152</v>
      </c>
      <c r="AG147" s="20" t="s">
        <v>152</v>
      </c>
      <c r="AH147" s="16" t="s">
        <v>152</v>
      </c>
      <c r="AI147" s="16">
        <v>5989</v>
      </c>
      <c r="AJ147" s="16">
        <v>9527.782984244672</v>
      </c>
      <c r="AK147" s="16">
        <v>-10270.162859999977</v>
      </c>
      <c r="AL147" s="16">
        <v>8700</v>
      </c>
      <c r="AM147" s="16">
        <v>0</v>
      </c>
      <c r="AN147" s="16">
        <v>0</v>
      </c>
      <c r="AO147" s="16">
        <v>0</v>
      </c>
      <c r="AP147" s="16">
        <v>0</v>
      </c>
      <c r="AQ147" s="16">
        <v>0</v>
      </c>
      <c r="AR147" s="16">
        <v>-1570.1628599999767</v>
      </c>
      <c r="AS147" s="16">
        <v>0</v>
      </c>
      <c r="AT147" s="16">
        <v>0</v>
      </c>
      <c r="AU147" s="16">
        <v>0</v>
      </c>
      <c r="AV147" s="16">
        <v>0</v>
      </c>
      <c r="AW147" s="16">
        <v>0</v>
      </c>
      <c r="AX147" s="22">
        <v>0</v>
      </c>
    </row>
    <row r="148" spans="1:50" ht="15">
      <c r="A148" s="16">
        <v>2013</v>
      </c>
      <c r="B148" s="16">
        <v>60</v>
      </c>
      <c r="C148" s="16" t="s">
        <v>63</v>
      </c>
      <c r="D148" s="17" t="s">
        <v>155</v>
      </c>
      <c r="E148" s="18">
        <v>6873.704</v>
      </c>
      <c r="F148" s="19">
        <v>8183.809</v>
      </c>
      <c r="G148" s="19">
        <v>12315.596</v>
      </c>
      <c r="H148" s="19">
        <v>19174.534</v>
      </c>
      <c r="I148" s="19">
        <v>46547.643</v>
      </c>
      <c r="J148" s="19">
        <v>4628.602</v>
      </c>
      <c r="K148" s="19">
        <v>1660.48</v>
      </c>
      <c r="L148" s="19">
        <v>2661.98942</v>
      </c>
      <c r="M148" s="19">
        <v>0</v>
      </c>
      <c r="N148" s="19">
        <v>584.4795799999999</v>
      </c>
      <c r="O148" s="19">
        <v>2040.947</v>
      </c>
      <c r="P148" s="19">
        <v>11576.498</v>
      </c>
      <c r="Q148" s="19">
        <v>2777.748</v>
      </c>
      <c r="R148" s="19">
        <v>37748.893</v>
      </c>
      <c r="S148" s="19"/>
      <c r="T148" s="19">
        <v>1758.315</v>
      </c>
      <c r="U148" s="19">
        <v>39507.208</v>
      </c>
      <c r="V148" s="19">
        <v>21573.461882327392</v>
      </c>
      <c r="W148" s="19">
        <v>2217.118</v>
      </c>
      <c r="X148" s="19">
        <v>4117.851000000001</v>
      </c>
      <c r="Y148" s="19">
        <v>1919.1000000000001</v>
      </c>
      <c r="Z148" s="19">
        <v>9104.39495216301</v>
      </c>
      <c r="AA148" s="19">
        <v>38931.925834490394</v>
      </c>
      <c r="AB148" s="20">
        <v>575.282165509605</v>
      </c>
      <c r="AC148" s="20">
        <v>0.748</v>
      </c>
      <c r="AD148" s="20">
        <v>0</v>
      </c>
      <c r="AE148" s="20">
        <v>576.030165509605</v>
      </c>
      <c r="AF148" s="20" t="s">
        <v>152</v>
      </c>
      <c r="AG148" s="20" t="s">
        <v>152</v>
      </c>
      <c r="AH148" s="16" t="s">
        <v>152</v>
      </c>
      <c r="AI148" s="16">
        <v>2306</v>
      </c>
      <c r="AJ148" s="16">
        <v>5593.68318583794</v>
      </c>
      <c r="AK148" s="16">
        <v>575.282165509605</v>
      </c>
      <c r="AL148" s="16">
        <v>0</v>
      </c>
      <c r="AM148" s="16">
        <v>0.748</v>
      </c>
      <c r="AN148" s="16">
        <v>0</v>
      </c>
      <c r="AO148" s="16">
        <v>0</v>
      </c>
      <c r="AP148" s="16">
        <v>0</v>
      </c>
      <c r="AQ148" s="16">
        <v>0</v>
      </c>
      <c r="AR148" s="16">
        <v>576.030165509605</v>
      </c>
      <c r="AS148" s="16">
        <v>0</v>
      </c>
      <c r="AT148" s="16">
        <v>0</v>
      </c>
      <c r="AU148" s="16">
        <v>0</v>
      </c>
      <c r="AV148" s="16">
        <v>0</v>
      </c>
      <c r="AW148" s="16">
        <v>0</v>
      </c>
      <c r="AX148" s="22">
        <v>0</v>
      </c>
    </row>
    <row r="149" spans="1:50" ht="15">
      <c r="A149" s="16">
        <v>2013</v>
      </c>
      <c r="B149" s="16">
        <v>61</v>
      </c>
      <c r="C149" s="16" t="s">
        <v>63</v>
      </c>
      <c r="D149" s="17" t="s">
        <v>155</v>
      </c>
      <c r="E149" s="18">
        <v>12820.1</v>
      </c>
      <c r="F149" s="19">
        <v>42056.879</v>
      </c>
      <c r="G149" s="19">
        <v>25903.1</v>
      </c>
      <c r="H149" s="19">
        <v>38831.673</v>
      </c>
      <c r="I149" s="19">
        <v>119611.75200000001</v>
      </c>
      <c r="J149" s="19">
        <v>4155.5</v>
      </c>
      <c r="K149" s="19">
        <v>4281.4</v>
      </c>
      <c r="L149" s="19">
        <v>17143.845</v>
      </c>
      <c r="M149" s="19">
        <v>1073</v>
      </c>
      <c r="N149" s="19">
        <v>750.655</v>
      </c>
      <c r="O149" s="19">
        <v>0</v>
      </c>
      <c r="P149" s="19">
        <v>27404.4</v>
      </c>
      <c r="Q149" s="19">
        <v>0</v>
      </c>
      <c r="R149" s="19">
        <v>92207.35200000001</v>
      </c>
      <c r="S149" s="19"/>
      <c r="T149" s="19">
        <v>3242.301</v>
      </c>
      <c r="U149" s="19">
        <v>95449.65300000002</v>
      </c>
      <c r="V149" s="19">
        <v>50312.01270069447</v>
      </c>
      <c r="W149" s="19">
        <v>12044.069000000001</v>
      </c>
      <c r="X149" s="19">
        <v>18871.747</v>
      </c>
      <c r="Y149" s="19">
        <v>6863.843000000001</v>
      </c>
      <c r="Z149" s="19">
        <v>6131.253849695351</v>
      </c>
      <c r="AA149" s="19">
        <v>94222.92555038983</v>
      </c>
      <c r="AB149" s="20">
        <v>1226.727449610189</v>
      </c>
      <c r="AC149" s="20">
        <v>1499.225</v>
      </c>
      <c r="AD149" s="20">
        <v>0</v>
      </c>
      <c r="AE149" s="20">
        <v>2725.952449610189</v>
      </c>
      <c r="AF149" s="20" t="s">
        <v>152</v>
      </c>
      <c r="AG149" s="20" t="s">
        <v>152</v>
      </c>
      <c r="AH149" s="16" t="s">
        <v>152</v>
      </c>
      <c r="AI149" s="16">
        <v>3086</v>
      </c>
      <c r="AJ149" s="16">
        <v>9532.318265845799</v>
      </c>
      <c r="AK149" s="16">
        <v>1226.727449610189</v>
      </c>
      <c r="AL149" s="16">
        <v>624.51</v>
      </c>
      <c r="AM149" s="16">
        <v>272.3</v>
      </c>
      <c r="AN149" s="16">
        <v>116.8</v>
      </c>
      <c r="AO149" s="16">
        <v>227.731</v>
      </c>
      <c r="AP149" s="16">
        <v>0</v>
      </c>
      <c r="AQ149" s="16">
        <v>0</v>
      </c>
      <c r="AR149" s="16">
        <v>2468.0684496101894</v>
      </c>
      <c r="AS149" s="16">
        <v>259.827</v>
      </c>
      <c r="AT149" s="16">
        <v>0</v>
      </c>
      <c r="AU149" s="16">
        <v>0</v>
      </c>
      <c r="AV149" s="16">
        <v>0</v>
      </c>
      <c r="AW149" s="16">
        <v>0</v>
      </c>
      <c r="AX149" s="22">
        <v>259.827</v>
      </c>
    </row>
    <row r="150" spans="1:50" ht="15">
      <c r="A150" s="16">
        <v>2013</v>
      </c>
      <c r="B150" s="16">
        <v>62</v>
      </c>
      <c r="C150" s="16" t="s">
        <v>63</v>
      </c>
      <c r="D150" s="17" t="s">
        <v>155</v>
      </c>
      <c r="E150" s="18">
        <v>37486.325</v>
      </c>
      <c r="F150" s="19">
        <v>13263.1</v>
      </c>
      <c r="G150" s="19">
        <v>58418.057</v>
      </c>
      <c r="H150" s="19">
        <v>41987.520000000004</v>
      </c>
      <c r="I150" s="19">
        <v>151155.00199999998</v>
      </c>
      <c r="J150" s="19">
        <v>9151.029379999996</v>
      </c>
      <c r="K150" s="19">
        <v>851.573</v>
      </c>
      <c r="L150" s="19">
        <v>11163.042999999998</v>
      </c>
      <c r="M150" s="19">
        <v>5451.21</v>
      </c>
      <c r="N150" s="19">
        <v>3501.281</v>
      </c>
      <c r="O150" s="19">
        <v>10600</v>
      </c>
      <c r="P150" s="19">
        <v>40718.13637999999</v>
      </c>
      <c r="Q150" s="19">
        <v>0</v>
      </c>
      <c r="R150" s="19">
        <v>110436.86562</v>
      </c>
      <c r="S150" s="19"/>
      <c r="T150" s="19">
        <v>640.165</v>
      </c>
      <c r="U150" s="19">
        <v>111077.03062</v>
      </c>
      <c r="V150" s="19">
        <v>58100.17164000001</v>
      </c>
      <c r="W150" s="19">
        <v>4435.630440000001</v>
      </c>
      <c r="X150" s="19">
        <v>22285.21224</v>
      </c>
      <c r="Y150" s="19">
        <v>7137.76062</v>
      </c>
      <c r="Z150" s="19">
        <v>34412.42595999999</v>
      </c>
      <c r="AA150" s="19">
        <v>126371.20090000001</v>
      </c>
      <c r="AB150" s="20">
        <v>-15294.170280000002</v>
      </c>
      <c r="AC150" s="20">
        <v>14.918</v>
      </c>
      <c r="AD150" s="20">
        <v>0</v>
      </c>
      <c r="AE150" s="20">
        <v>-15279.25228</v>
      </c>
      <c r="AF150" s="20" t="s">
        <v>152</v>
      </c>
      <c r="AG150" s="20" t="s">
        <v>152</v>
      </c>
      <c r="AH150" s="16" t="s">
        <v>152</v>
      </c>
      <c r="AI150" s="16">
        <v>8919</v>
      </c>
      <c r="AJ150" s="16">
        <v>14057.245714153081</v>
      </c>
      <c r="AK150" s="16">
        <v>-15294.170280000002</v>
      </c>
      <c r="AL150" s="16">
        <v>0</v>
      </c>
      <c r="AM150" s="16">
        <v>14.918</v>
      </c>
      <c r="AN150" s="16">
        <v>0</v>
      </c>
      <c r="AO150" s="16">
        <v>0</v>
      </c>
      <c r="AP150" s="16">
        <v>0</v>
      </c>
      <c r="AQ150" s="16">
        <v>0</v>
      </c>
      <c r="AR150" s="16">
        <v>-15279.252280000002</v>
      </c>
      <c r="AS150" s="16">
        <v>0</v>
      </c>
      <c r="AT150" s="16">
        <v>0</v>
      </c>
      <c r="AU150" s="16">
        <v>0</v>
      </c>
      <c r="AV150" s="16">
        <v>0</v>
      </c>
      <c r="AW150" s="16">
        <v>0</v>
      </c>
      <c r="AX150" s="22">
        <v>0</v>
      </c>
    </row>
    <row r="151" spans="1:50" ht="15">
      <c r="A151" s="16">
        <v>2013</v>
      </c>
      <c r="B151" s="16">
        <v>63</v>
      </c>
      <c r="C151" s="16" t="s">
        <v>63</v>
      </c>
      <c r="D151" s="17" t="s">
        <v>155</v>
      </c>
      <c r="E151" s="18">
        <v>72417.1</v>
      </c>
      <c r="F151" s="19">
        <v>27218.6</v>
      </c>
      <c r="G151" s="19">
        <v>133487.9</v>
      </c>
      <c r="H151" s="19">
        <v>155377.44113</v>
      </c>
      <c r="I151" s="19">
        <v>388501.04113</v>
      </c>
      <c r="J151" s="19">
        <v>12745.65088</v>
      </c>
      <c r="K151" s="19">
        <v>6737.816839999999</v>
      </c>
      <c r="L151" s="19">
        <v>75281.07613000003</v>
      </c>
      <c r="M151" s="19">
        <v>15839</v>
      </c>
      <c r="N151" s="19">
        <v>2317.965</v>
      </c>
      <c r="O151" s="19">
        <v>0</v>
      </c>
      <c r="P151" s="19">
        <v>112921.50885000003</v>
      </c>
      <c r="Q151" s="19">
        <v>0</v>
      </c>
      <c r="R151" s="19">
        <v>275579.5322799999</v>
      </c>
      <c r="S151" s="19"/>
      <c r="T151" s="19">
        <v>8813</v>
      </c>
      <c r="U151" s="19">
        <v>284392.53228</v>
      </c>
      <c r="V151" s="19">
        <v>157092</v>
      </c>
      <c r="W151" s="19">
        <v>12448</v>
      </c>
      <c r="X151" s="19">
        <v>66289</v>
      </c>
      <c r="Y151" s="19">
        <v>18520.82474</v>
      </c>
      <c r="Z151" s="19">
        <v>95895.17526</v>
      </c>
      <c r="AA151" s="19">
        <v>350245</v>
      </c>
      <c r="AB151" s="20">
        <v>-65852.46772000002</v>
      </c>
      <c r="AC151" s="20">
        <v>5113</v>
      </c>
      <c r="AD151" s="20">
        <v>11773</v>
      </c>
      <c r="AE151" s="20">
        <v>-72512.46772000002</v>
      </c>
      <c r="AF151" s="20" t="s">
        <v>152</v>
      </c>
      <c r="AG151" s="20" t="s">
        <v>152</v>
      </c>
      <c r="AH151" s="16" t="s">
        <v>152</v>
      </c>
      <c r="AI151" s="16">
        <v>15176</v>
      </c>
      <c r="AJ151" s="16">
        <v>28634.038999484615</v>
      </c>
      <c r="AK151" s="16">
        <v>-65852.46772000002</v>
      </c>
      <c r="AL151" s="16">
        <v>228</v>
      </c>
      <c r="AM151" s="16">
        <v>901</v>
      </c>
      <c r="AN151" s="16">
        <v>0</v>
      </c>
      <c r="AO151" s="16">
        <v>0</v>
      </c>
      <c r="AP151" s="16">
        <v>0</v>
      </c>
      <c r="AQ151" s="16">
        <v>-7789</v>
      </c>
      <c r="AR151" s="16">
        <v>-72512.46772000002</v>
      </c>
      <c r="AS151" s="16">
        <v>0</v>
      </c>
      <c r="AT151" s="16">
        <v>0</v>
      </c>
      <c r="AU151" s="16">
        <v>0</v>
      </c>
      <c r="AV151" s="16">
        <v>0</v>
      </c>
      <c r="AW151" s="16">
        <v>0</v>
      </c>
      <c r="AX151" s="22">
        <v>0</v>
      </c>
    </row>
    <row r="152" spans="1:50" ht="15">
      <c r="A152" s="16">
        <v>2013</v>
      </c>
      <c r="B152" s="16">
        <v>87</v>
      </c>
      <c r="C152" s="16" t="s">
        <v>63</v>
      </c>
      <c r="D152" s="17" t="s">
        <v>155</v>
      </c>
      <c r="E152" s="18">
        <v>0</v>
      </c>
      <c r="F152" s="19">
        <v>8468.4</v>
      </c>
      <c r="G152" s="19">
        <v>0</v>
      </c>
      <c r="H152" s="19">
        <v>4523.6</v>
      </c>
      <c r="I152" s="19">
        <v>12992</v>
      </c>
      <c r="J152" s="19">
        <v>2349.356</v>
      </c>
      <c r="K152" s="19">
        <v>1076.975</v>
      </c>
      <c r="L152" s="19">
        <v>176.51700000000005</v>
      </c>
      <c r="M152" s="19">
        <v>0</v>
      </c>
      <c r="N152" s="19">
        <v>0</v>
      </c>
      <c r="O152" s="19">
        <v>0</v>
      </c>
      <c r="P152" s="19">
        <v>3602.848</v>
      </c>
      <c r="Q152" s="19">
        <v>0</v>
      </c>
      <c r="R152" s="19">
        <v>9389.152</v>
      </c>
      <c r="S152" s="19"/>
      <c r="T152" s="19">
        <v>14.865000000000009</v>
      </c>
      <c r="U152" s="19">
        <v>9404.017</v>
      </c>
      <c r="V152" s="19">
        <v>4922.615</v>
      </c>
      <c r="W152" s="19">
        <v>580.023</v>
      </c>
      <c r="X152" s="19">
        <v>506.587</v>
      </c>
      <c r="Y152" s="19">
        <v>1826.3739999999998</v>
      </c>
      <c r="Z152" s="19">
        <v>3454.3449999999993</v>
      </c>
      <c r="AA152" s="19">
        <v>11289.944</v>
      </c>
      <c r="AB152" s="20">
        <v>-1885.9269999999992</v>
      </c>
      <c r="AC152" s="20">
        <v>-378.665</v>
      </c>
      <c r="AD152" s="20">
        <v>0</v>
      </c>
      <c r="AE152" s="20">
        <v>-2264.591999999999</v>
      </c>
      <c r="AF152" s="20" t="s">
        <v>152</v>
      </c>
      <c r="AG152" s="20" t="s">
        <v>152</v>
      </c>
      <c r="AH152" s="16" t="s">
        <v>152</v>
      </c>
      <c r="AI152" s="16">
        <v>0</v>
      </c>
      <c r="AJ152" s="16">
        <v>0</v>
      </c>
      <c r="AK152" s="16">
        <v>-1885.9269999999992</v>
      </c>
      <c r="AL152" s="16">
        <v>0</v>
      </c>
      <c r="AM152" s="16">
        <v>-319.535</v>
      </c>
      <c r="AN152" s="16">
        <v>0</v>
      </c>
      <c r="AO152" s="16">
        <v>0</v>
      </c>
      <c r="AP152" s="16">
        <v>-59.13</v>
      </c>
      <c r="AQ152" s="16">
        <v>0</v>
      </c>
      <c r="AR152" s="16">
        <v>-2264.591999999999</v>
      </c>
      <c r="AS152" s="16">
        <v>0</v>
      </c>
      <c r="AT152" s="16">
        <v>0</v>
      </c>
      <c r="AU152" s="16">
        <v>0</v>
      </c>
      <c r="AV152" s="16">
        <v>0</v>
      </c>
      <c r="AW152" s="16">
        <v>-114.322</v>
      </c>
      <c r="AX152" s="22">
        <v>-114.322</v>
      </c>
    </row>
    <row r="153" spans="1:50" ht="15">
      <c r="A153" s="16">
        <v>2013</v>
      </c>
      <c r="B153" s="16">
        <v>88</v>
      </c>
      <c r="C153" s="16" t="s">
        <v>63</v>
      </c>
      <c r="D153" s="17" t="s">
        <v>155</v>
      </c>
      <c r="E153" s="18">
        <v>0</v>
      </c>
      <c r="F153" s="19">
        <v>3168.9</v>
      </c>
      <c r="G153" s="19">
        <v>0</v>
      </c>
      <c r="H153" s="19">
        <v>1831</v>
      </c>
      <c r="I153" s="19">
        <v>4999.9</v>
      </c>
      <c r="J153" s="19">
        <v>88.953</v>
      </c>
      <c r="K153" s="19">
        <v>157.195</v>
      </c>
      <c r="L153" s="19">
        <v>649.659</v>
      </c>
      <c r="M153" s="19">
        <v>0</v>
      </c>
      <c r="N153" s="19">
        <v>68.274</v>
      </c>
      <c r="O153" s="19">
        <v>-3.091</v>
      </c>
      <c r="P153" s="19">
        <v>960.99</v>
      </c>
      <c r="Q153" s="19">
        <v>0</v>
      </c>
      <c r="R153" s="19">
        <v>4038.91</v>
      </c>
      <c r="S153" s="19"/>
      <c r="T153" s="19">
        <v>15.38566</v>
      </c>
      <c r="U153" s="19">
        <v>4054.2956599999998</v>
      </c>
      <c r="V153" s="19">
        <v>3357.70649</v>
      </c>
      <c r="W153" s="19">
        <v>1083.976</v>
      </c>
      <c r="X153" s="19">
        <v>557.95124</v>
      </c>
      <c r="Y153" s="19">
        <v>1148.30684</v>
      </c>
      <c r="Z153" s="19">
        <v>1414.8435100000002</v>
      </c>
      <c r="AA153" s="19">
        <v>7562.784080000001</v>
      </c>
      <c r="AB153" s="20">
        <v>-3508.4884200000015</v>
      </c>
      <c r="AC153" s="20">
        <v>50.254</v>
      </c>
      <c r="AD153" s="20">
        <v>0</v>
      </c>
      <c r="AE153" s="20">
        <v>-3458.2344200000016</v>
      </c>
      <c r="AF153" s="20" t="s">
        <v>152</v>
      </c>
      <c r="AG153" s="20" t="s">
        <v>152</v>
      </c>
      <c r="AH153" s="16" t="s">
        <v>152</v>
      </c>
      <c r="AI153" s="16">
        <v>0</v>
      </c>
      <c r="AJ153" s="16">
        <v>0</v>
      </c>
      <c r="AK153" s="16">
        <v>-3508.4884200000015</v>
      </c>
      <c r="AL153" s="16" t="s">
        <v>156</v>
      </c>
      <c r="AM153" s="16">
        <v>0.01973</v>
      </c>
      <c r="AN153" s="16">
        <v>0</v>
      </c>
      <c r="AO153" s="16">
        <v>67.89249</v>
      </c>
      <c r="AP153" s="16">
        <v>-17.65822</v>
      </c>
      <c r="AQ153" s="16">
        <v>0</v>
      </c>
      <c r="AR153" s="16">
        <v>-3458.234420000001</v>
      </c>
      <c r="AS153" s="16">
        <v>0</v>
      </c>
      <c r="AT153" s="16">
        <v>0</v>
      </c>
      <c r="AU153" s="16">
        <v>0</v>
      </c>
      <c r="AV153" s="16">
        <v>0</v>
      </c>
      <c r="AW153" s="16">
        <v>0</v>
      </c>
      <c r="AX153" s="22">
        <v>0</v>
      </c>
    </row>
    <row r="154" spans="1:50" ht="15">
      <c r="A154" s="16">
        <v>2013</v>
      </c>
      <c r="B154" s="16">
        <v>333</v>
      </c>
      <c r="C154" s="16" t="s">
        <v>63</v>
      </c>
      <c r="D154" s="17" t="s">
        <v>155</v>
      </c>
      <c r="E154" s="18">
        <v>0</v>
      </c>
      <c r="F154" s="19">
        <v>0</v>
      </c>
      <c r="G154" s="19">
        <v>0</v>
      </c>
      <c r="H154" s="19">
        <v>29955.936999999998</v>
      </c>
      <c r="I154" s="19">
        <v>29955.936999999998</v>
      </c>
      <c r="J154" s="19">
        <v>2104.54461</v>
      </c>
      <c r="K154" s="19">
        <v>1021.15692</v>
      </c>
      <c r="L154" s="19">
        <v>10858.19828</v>
      </c>
      <c r="M154" s="19">
        <v>0</v>
      </c>
      <c r="N154" s="19">
        <v>591.027</v>
      </c>
      <c r="O154" s="19">
        <v>-70.36057000000001</v>
      </c>
      <c r="P154" s="19">
        <v>14504.56624</v>
      </c>
      <c r="Q154" s="19">
        <v>0</v>
      </c>
      <c r="R154" s="19">
        <v>15451.37076</v>
      </c>
      <c r="S154" s="19"/>
      <c r="T154" s="19">
        <v>7.168</v>
      </c>
      <c r="U154" s="19">
        <v>15458.53876</v>
      </c>
      <c r="V154" s="19">
        <v>6414.1281500000005</v>
      </c>
      <c r="W154" s="19">
        <v>4177.65</v>
      </c>
      <c r="X154" s="19">
        <v>2761.149</v>
      </c>
      <c r="Y154" s="19">
        <v>790.7987499999999</v>
      </c>
      <c r="Z154" s="19">
        <v>2467.91929</v>
      </c>
      <c r="AA154" s="19">
        <v>16611.64519</v>
      </c>
      <c r="AB154" s="20">
        <v>-1153.1064299999998</v>
      </c>
      <c r="AC154" s="20">
        <v>0</v>
      </c>
      <c r="AD154" s="20">
        <v>0</v>
      </c>
      <c r="AE154" s="20">
        <v>-1153.1064299999998</v>
      </c>
      <c r="AF154" s="20" t="s">
        <v>152</v>
      </c>
      <c r="AG154" s="20" t="s">
        <v>152</v>
      </c>
      <c r="AH154" s="16" t="s">
        <v>152</v>
      </c>
      <c r="AI154" s="16">
        <v>0</v>
      </c>
      <c r="AJ154" s="16">
        <v>0</v>
      </c>
      <c r="AK154" s="16">
        <v>-1153.1064299999998</v>
      </c>
      <c r="AL154" s="16">
        <v>0</v>
      </c>
      <c r="AM154" s="16">
        <v>0</v>
      </c>
      <c r="AN154" s="16">
        <v>0</v>
      </c>
      <c r="AO154" s="16">
        <v>0</v>
      </c>
      <c r="AP154" s="16">
        <v>0</v>
      </c>
      <c r="AQ154" s="16">
        <v>0</v>
      </c>
      <c r="AR154" s="16">
        <v>-1153.1064299999998</v>
      </c>
      <c r="AS154" s="16">
        <v>0</v>
      </c>
      <c r="AT154" s="16">
        <v>0</v>
      </c>
      <c r="AU154" s="16">
        <v>0</v>
      </c>
      <c r="AV154" s="16">
        <v>0</v>
      </c>
      <c r="AW154" s="16">
        <v>0</v>
      </c>
      <c r="AX154" s="22">
        <v>0</v>
      </c>
    </row>
    <row r="155" spans="1:50" ht="15">
      <c r="A155" s="16">
        <v>2013</v>
      </c>
      <c r="B155" s="16">
        <v>2001</v>
      </c>
      <c r="C155" s="16" t="s">
        <v>63</v>
      </c>
      <c r="D155" s="17" t="s">
        <v>155</v>
      </c>
      <c r="E155" s="18">
        <v>33947</v>
      </c>
      <c r="F155" s="19">
        <v>7857.7</v>
      </c>
      <c r="G155" s="19">
        <v>35148.8</v>
      </c>
      <c r="H155" s="19">
        <v>39712.87473</v>
      </c>
      <c r="I155" s="19">
        <v>116666.37473</v>
      </c>
      <c r="J155" s="19">
        <v>2797.42565</v>
      </c>
      <c r="K155" s="19">
        <v>3248</v>
      </c>
      <c r="L155" s="19">
        <v>5940</v>
      </c>
      <c r="M155" s="19">
        <v>-440</v>
      </c>
      <c r="N155" s="19">
        <v>1802.5743500000003</v>
      </c>
      <c r="O155" s="19">
        <v>5489</v>
      </c>
      <c r="P155" s="19">
        <v>18837</v>
      </c>
      <c r="Q155" s="19">
        <v>0</v>
      </c>
      <c r="R155" s="19">
        <v>97829.37473</v>
      </c>
      <c r="S155" s="19"/>
      <c r="T155" s="19">
        <v>2515.4868700000006</v>
      </c>
      <c r="U155" s="19">
        <v>100344.86159999999</v>
      </c>
      <c r="V155" s="19">
        <v>53836</v>
      </c>
      <c r="W155" s="19">
        <v>8068</v>
      </c>
      <c r="X155" s="19">
        <v>16165.16</v>
      </c>
      <c r="Y155" s="19">
        <v>4518.488329999999</v>
      </c>
      <c r="Z155" s="19">
        <v>19047.51167</v>
      </c>
      <c r="AA155" s="19">
        <v>101635.16</v>
      </c>
      <c r="AB155" s="20">
        <v>-1290.2984000000124</v>
      </c>
      <c r="AC155" s="20">
        <v>905</v>
      </c>
      <c r="AD155" s="20">
        <v>0</v>
      </c>
      <c r="AE155" s="20">
        <v>-385.2984000000124</v>
      </c>
      <c r="AF155" s="20" t="s">
        <v>152</v>
      </c>
      <c r="AG155" s="20" t="s">
        <v>152</v>
      </c>
      <c r="AH155" s="16" t="s">
        <v>152</v>
      </c>
      <c r="AI155" s="16">
        <v>3662</v>
      </c>
      <c r="AJ155" s="16">
        <v>6183.187172899944</v>
      </c>
      <c r="AK155" s="16">
        <v>-1290.2984000000124</v>
      </c>
      <c r="AL155" s="16">
        <v>0</v>
      </c>
      <c r="AM155" s="16">
        <v>219.38555</v>
      </c>
      <c r="AN155" s="16">
        <v>685.61445</v>
      </c>
      <c r="AO155" s="16">
        <v>0</v>
      </c>
      <c r="AP155" s="16">
        <v>0</v>
      </c>
      <c r="AQ155" s="16">
        <v>0</v>
      </c>
      <c r="AR155" s="16">
        <v>-385.2984000000124</v>
      </c>
      <c r="AS155" s="16">
        <v>0</v>
      </c>
      <c r="AT155" s="16">
        <v>0</v>
      </c>
      <c r="AU155" s="16">
        <v>0</v>
      </c>
      <c r="AV155" s="16">
        <v>0</v>
      </c>
      <c r="AW155" s="16">
        <v>0</v>
      </c>
      <c r="AX155" s="22">
        <v>0</v>
      </c>
    </row>
    <row r="156" spans="1:50" ht="15">
      <c r="A156" s="16">
        <v>2013</v>
      </c>
      <c r="B156" s="16">
        <v>2004</v>
      </c>
      <c r="C156" s="16" t="s">
        <v>63</v>
      </c>
      <c r="D156" s="17" t="s">
        <v>155</v>
      </c>
      <c r="E156" s="18">
        <v>179739.23704</v>
      </c>
      <c r="F156" s="19">
        <v>34988</v>
      </c>
      <c r="G156" s="19">
        <v>109077.6</v>
      </c>
      <c r="H156" s="19">
        <v>115452.841</v>
      </c>
      <c r="I156" s="19">
        <v>439257.67804</v>
      </c>
      <c r="J156" s="19">
        <v>12567.752980000001</v>
      </c>
      <c r="K156" s="19">
        <v>7360.438</v>
      </c>
      <c r="L156" s="19">
        <v>121634.543</v>
      </c>
      <c r="M156" s="19">
        <v>4197.426</v>
      </c>
      <c r="N156" s="19">
        <v>5923.529</v>
      </c>
      <c r="O156" s="19">
        <v>-1131.329</v>
      </c>
      <c r="P156" s="19">
        <v>150552.35998</v>
      </c>
      <c r="Q156" s="19">
        <v>0</v>
      </c>
      <c r="R156" s="19">
        <v>288705.31805999996</v>
      </c>
      <c r="S156" s="19"/>
      <c r="T156" s="19">
        <v>10880.915</v>
      </c>
      <c r="U156" s="19">
        <v>299586.23306</v>
      </c>
      <c r="V156" s="19">
        <v>168729.64900000003</v>
      </c>
      <c r="W156" s="19">
        <v>0</v>
      </c>
      <c r="X156" s="19">
        <v>50750.274</v>
      </c>
      <c r="Y156" s="19">
        <v>15898.121</v>
      </c>
      <c r="Z156" s="19">
        <v>72405.60699999999</v>
      </c>
      <c r="AA156" s="19">
        <v>307783.651</v>
      </c>
      <c r="AB156" s="20">
        <v>-8197.417940000028</v>
      </c>
      <c r="AC156" s="20">
        <v>56.644</v>
      </c>
      <c r="AD156" s="20">
        <v>-14.39</v>
      </c>
      <c r="AE156" s="20">
        <v>-8126.383940000029</v>
      </c>
      <c r="AF156" s="20" t="s">
        <v>152</v>
      </c>
      <c r="AG156" s="20" t="s">
        <v>152</v>
      </c>
      <c r="AH156" s="16" t="s">
        <v>152</v>
      </c>
      <c r="AI156" s="16">
        <v>13416</v>
      </c>
      <c r="AJ156" s="16">
        <v>20404.21558861013</v>
      </c>
      <c r="AK156" s="16">
        <v>-8197.417940000028</v>
      </c>
      <c r="AL156" s="16">
        <v>0</v>
      </c>
      <c r="AM156" s="16">
        <v>2.986</v>
      </c>
      <c r="AN156" s="16">
        <v>58.514</v>
      </c>
      <c r="AO156" s="16">
        <v>9.531</v>
      </c>
      <c r="AP156" s="16">
        <v>0</v>
      </c>
      <c r="AQ156" s="16">
        <v>0</v>
      </c>
      <c r="AR156" s="16">
        <v>-8126.386940000028</v>
      </c>
      <c r="AS156" s="16">
        <v>9.531</v>
      </c>
      <c r="AT156" s="16">
        <v>0</v>
      </c>
      <c r="AU156" s="16">
        <v>0</v>
      </c>
      <c r="AV156" s="16">
        <v>0</v>
      </c>
      <c r="AW156" s="16">
        <v>0</v>
      </c>
      <c r="AX156" s="22">
        <v>9.531</v>
      </c>
    </row>
    <row r="157" spans="1:50" ht="15">
      <c r="A157" s="27">
        <v>2013</v>
      </c>
      <c r="B157" s="27">
        <v>5050</v>
      </c>
      <c r="C157" s="27" t="s">
        <v>63</v>
      </c>
      <c r="D157" s="28" t="s">
        <v>155</v>
      </c>
      <c r="E157" s="29">
        <v>94865.4</v>
      </c>
      <c r="F157" s="21">
        <v>46715.1</v>
      </c>
      <c r="G157" s="21">
        <v>138972.2</v>
      </c>
      <c r="H157" s="21">
        <v>122251.12</v>
      </c>
      <c r="I157" s="21">
        <v>402803.82</v>
      </c>
      <c r="J157" s="21">
        <v>18775.242</v>
      </c>
      <c r="K157" s="21">
        <v>10015.26</v>
      </c>
      <c r="L157" s="21">
        <v>47735.264</v>
      </c>
      <c r="M157" s="21">
        <v>388.956</v>
      </c>
      <c r="N157" s="21">
        <v>5799.306</v>
      </c>
      <c r="O157" s="21">
        <v>0</v>
      </c>
      <c r="P157" s="21">
        <v>82714.028</v>
      </c>
      <c r="Q157" s="21">
        <v>0</v>
      </c>
      <c r="R157" s="21">
        <v>320089.79199999996</v>
      </c>
      <c r="S157" s="21"/>
      <c r="T157" s="21">
        <v>11068.192</v>
      </c>
      <c r="U157" s="21">
        <v>331157.984</v>
      </c>
      <c r="V157" s="21">
        <v>164344.63799999998</v>
      </c>
      <c r="W157" s="21">
        <v>6874.142</v>
      </c>
      <c r="X157" s="21">
        <v>52143.295</v>
      </c>
      <c r="Y157" s="21">
        <v>29434.230000000003</v>
      </c>
      <c r="Z157" s="21">
        <v>62837.318999999996</v>
      </c>
      <c r="AA157" s="21">
        <v>315633.62399999995</v>
      </c>
      <c r="AB157" s="30">
        <v>15524.360000000011</v>
      </c>
      <c r="AC157" s="30">
        <v>-260.667</v>
      </c>
      <c r="AD157" s="30">
        <v>0</v>
      </c>
      <c r="AE157" s="30">
        <v>15263.693000000012</v>
      </c>
      <c r="AF157" s="30" t="s">
        <v>152</v>
      </c>
      <c r="AG157" s="30" t="s">
        <v>152</v>
      </c>
      <c r="AH157" s="27" t="s">
        <v>152</v>
      </c>
      <c r="AI157" s="27">
        <v>20321</v>
      </c>
      <c r="AJ157" s="27">
        <v>35004.534883269414</v>
      </c>
      <c r="AK157" s="27">
        <v>15524.360000000011</v>
      </c>
      <c r="AL157" s="27">
        <v>0</v>
      </c>
      <c r="AM157" s="27">
        <v>1723.283</v>
      </c>
      <c r="AN157" s="27">
        <v>-991.336</v>
      </c>
      <c r="AO157" s="27">
        <v>0</v>
      </c>
      <c r="AP157" s="27">
        <v>-992.613</v>
      </c>
      <c r="AQ157" s="27">
        <v>0</v>
      </c>
      <c r="AR157" s="27">
        <v>15263.694000000012</v>
      </c>
      <c r="AS157" s="27">
        <v>0</v>
      </c>
      <c r="AT157" s="27">
        <v>0</v>
      </c>
      <c r="AU157" s="27">
        <v>0</v>
      </c>
      <c r="AV157" s="27">
        <v>0</v>
      </c>
      <c r="AW157" s="27">
        <v>-2589.5599999999995</v>
      </c>
      <c r="AX157" s="22">
        <v>-2589.5599999999995</v>
      </c>
    </row>
    <row r="158" spans="1:50" ht="15">
      <c r="A158" s="16">
        <v>2013</v>
      </c>
      <c r="B158" s="16">
        <v>8992</v>
      </c>
      <c r="C158" s="16" t="s">
        <v>63</v>
      </c>
      <c r="D158" s="17" t="s">
        <v>155</v>
      </c>
      <c r="E158" s="18">
        <v>78677.5</v>
      </c>
      <c r="F158" s="19">
        <v>5799.8</v>
      </c>
      <c r="G158" s="19">
        <v>95386.6</v>
      </c>
      <c r="H158" s="19">
        <v>12426</v>
      </c>
      <c r="I158" s="19">
        <v>192289.90000000002</v>
      </c>
      <c r="J158" s="19">
        <v>35454.5638148952</v>
      </c>
      <c r="K158" s="19">
        <v>6654</v>
      </c>
      <c r="L158" s="19">
        <v>11038</v>
      </c>
      <c r="M158" s="19">
        <v>0</v>
      </c>
      <c r="N158" s="19">
        <v>3833.436185104801</v>
      </c>
      <c r="O158" s="19">
        <v>8033.900000000009</v>
      </c>
      <c r="P158" s="19">
        <v>65013.90000000001</v>
      </c>
      <c r="Q158" s="19">
        <v>30756</v>
      </c>
      <c r="R158" s="19">
        <v>158032</v>
      </c>
      <c r="S158" s="19"/>
      <c r="T158" s="19">
        <v>3091</v>
      </c>
      <c r="U158" s="19">
        <v>161123</v>
      </c>
      <c r="V158" s="19">
        <v>55882</v>
      </c>
      <c r="W158" s="19">
        <v>11400</v>
      </c>
      <c r="X158" s="19">
        <v>28124</v>
      </c>
      <c r="Y158" s="19">
        <v>6853.462196858243</v>
      </c>
      <c r="Z158" s="19">
        <v>42334.53780314176</v>
      </c>
      <c r="AA158" s="19">
        <v>144594</v>
      </c>
      <c r="AB158" s="20">
        <v>16529.000000000007</v>
      </c>
      <c r="AC158" s="20">
        <v>791.45</v>
      </c>
      <c r="AD158" s="20">
        <v>-708.55</v>
      </c>
      <c r="AE158" s="20">
        <v>18029.000000000007</v>
      </c>
      <c r="AF158" s="20" t="s">
        <v>152</v>
      </c>
      <c r="AG158" s="20" t="s">
        <v>152</v>
      </c>
      <c r="AH158" s="16" t="s">
        <v>152</v>
      </c>
      <c r="AI158" s="16">
        <v>7874</v>
      </c>
      <c r="AJ158" s="16">
        <v>8698.466097259574</v>
      </c>
      <c r="AK158" s="16">
        <v>16529.000000000007</v>
      </c>
      <c r="AL158" s="16">
        <v>0</v>
      </c>
      <c r="AM158" s="16">
        <v>791.45</v>
      </c>
      <c r="AN158" s="16">
        <v>708.55</v>
      </c>
      <c r="AO158" s="16">
        <v>0</v>
      </c>
      <c r="AP158" s="16">
        <v>0</v>
      </c>
      <c r="AQ158" s="16">
        <v>0</v>
      </c>
      <c r="AR158" s="16">
        <v>18029.000000000007</v>
      </c>
      <c r="AS158" s="16">
        <v>0</v>
      </c>
      <c r="AT158" s="16">
        <v>0</v>
      </c>
      <c r="AU158" s="16">
        <v>0</v>
      </c>
      <c r="AV158" s="16">
        <v>0</v>
      </c>
      <c r="AW158" s="16">
        <v>0</v>
      </c>
      <c r="AX158" s="22">
        <v>0</v>
      </c>
    </row>
    <row r="159" spans="1:50" ht="15">
      <c r="A159" s="16">
        <v>2013</v>
      </c>
      <c r="B159" s="16">
        <v>9999</v>
      </c>
      <c r="C159" s="16" t="s">
        <v>63</v>
      </c>
      <c r="D159" s="17" t="s">
        <v>155</v>
      </c>
      <c r="E159" s="18">
        <v>3903041.9450200014</v>
      </c>
      <c r="F159" s="18">
        <v>1696227.4639700002</v>
      </c>
      <c r="G159" s="18">
        <v>5643318.51961</v>
      </c>
      <c r="H159" s="18">
        <v>5610059.524619998</v>
      </c>
      <c r="I159" s="18">
        <v>16852647.453220002</v>
      </c>
      <c r="J159" s="18">
        <v>622541.2256749243</v>
      </c>
      <c r="K159" s="18">
        <v>532045.4834162034</v>
      </c>
      <c r="L159" s="18">
        <v>1987090.05175</v>
      </c>
      <c r="M159" s="18">
        <v>150789.26100000003</v>
      </c>
      <c r="N159" s="18">
        <v>203163.15996000005</v>
      </c>
      <c r="O159" s="18">
        <v>298637.76647000003</v>
      </c>
      <c r="P159" s="18">
        <v>3794266.9482711283</v>
      </c>
      <c r="Q159" s="18">
        <v>138436.64551</v>
      </c>
      <c r="R159" s="18">
        <v>13196817.15045887</v>
      </c>
      <c r="S159" s="18"/>
      <c r="T159" s="18">
        <v>661692.4849000003</v>
      </c>
      <c r="U159" s="18">
        <v>13858509.63535887</v>
      </c>
      <c r="V159" s="18">
        <v>6847187.19645114</v>
      </c>
      <c r="W159" s="18">
        <v>457965.80703618994</v>
      </c>
      <c r="X159" s="18">
        <v>2514772.00594</v>
      </c>
      <c r="Y159" s="18">
        <v>953541.8101908149</v>
      </c>
      <c r="Z159" s="18">
        <v>2909016.0707067368</v>
      </c>
      <c r="AA159" s="18">
        <v>13682482.890324885</v>
      </c>
      <c r="AB159" s="18">
        <v>176026.74503399132</v>
      </c>
      <c r="AC159" s="18">
        <v>393744.47433000006</v>
      </c>
      <c r="AD159" s="18">
        <v>14373.96089</v>
      </c>
      <c r="AE159" s="18">
        <v>555397.2584739911</v>
      </c>
      <c r="AF159" s="18">
        <v>0</v>
      </c>
      <c r="AG159" s="18">
        <v>0</v>
      </c>
      <c r="AH159" s="18">
        <v>0</v>
      </c>
      <c r="AI159" s="18">
        <v>612490</v>
      </c>
      <c r="AJ159" s="18">
        <v>1081257.9387575833</v>
      </c>
      <c r="AK159" s="18">
        <v>176026.745033991</v>
      </c>
      <c r="AL159" s="18">
        <v>45623.864512</v>
      </c>
      <c r="AM159" s="18">
        <v>91957.04164974998</v>
      </c>
      <c r="AN159" s="18">
        <v>137407.00501</v>
      </c>
      <c r="AO159" s="18">
        <v>70164.390355</v>
      </c>
      <c r="AP159" s="18">
        <v>10134.828394700004</v>
      </c>
      <c r="AQ159" s="18">
        <v>-63348.54638999999</v>
      </c>
      <c r="AR159" s="18">
        <v>539855.0859954412</v>
      </c>
      <c r="AS159" s="18">
        <v>122912.13419</v>
      </c>
      <c r="AT159" s="18">
        <v>47938.46699999999</v>
      </c>
      <c r="AU159" s="18">
        <v>-9639.576000000001</v>
      </c>
      <c r="AV159" s="18">
        <v>129015.682</v>
      </c>
      <c r="AW159" s="18">
        <v>-3233.9669999999987</v>
      </c>
      <c r="AX159" s="22">
        <v>293275.74019000004</v>
      </c>
    </row>
    <row r="160" spans="29:36" ht="14.25">
      <c r="AC160" s="13"/>
      <c r="AJ160" s="15"/>
    </row>
    <row r="161" spans="29:36" ht="14.25">
      <c r="AC161" s="13"/>
      <c r="AJ161" s="15"/>
    </row>
    <row r="162" spans="29:36" ht="14.25">
      <c r="AC162" s="13"/>
      <c r="AJ162" s="15"/>
    </row>
    <row r="163" spans="29:36" ht="14.25">
      <c r="AC163" s="13"/>
      <c r="AJ163" s="15"/>
    </row>
    <row r="164" spans="29:36" ht="14.25">
      <c r="AC164" s="13"/>
      <c r="AJ164" s="15"/>
    </row>
    <row r="165" spans="29:36" ht="14.25">
      <c r="AC165" s="13"/>
      <c r="AJ165" s="15"/>
    </row>
    <row r="166" spans="29:36" ht="14.25">
      <c r="AC166" s="13"/>
      <c r="AJ166" s="15"/>
    </row>
    <row r="167" spans="29:36" ht="14.25">
      <c r="AC167" s="13"/>
      <c r="AJ167" s="15"/>
    </row>
    <row r="168" spans="29:36" ht="14.25">
      <c r="AC168" s="13"/>
      <c r="AJ168" s="15"/>
    </row>
    <row r="169" spans="29:36" ht="14.25">
      <c r="AC169" s="13"/>
      <c r="AJ169" s="15"/>
    </row>
    <row r="170" spans="29:36" ht="14.25">
      <c r="AC170" s="13"/>
      <c r="AJ170" s="15"/>
    </row>
    <row r="171" spans="29:36" ht="14.25">
      <c r="AC171" s="13"/>
      <c r="AJ171" s="15"/>
    </row>
    <row r="172" spans="29:36" ht="14.25">
      <c r="AC172" s="13"/>
      <c r="AJ172" s="15"/>
    </row>
    <row r="173" spans="29:36" ht="14.25">
      <c r="AC173" s="13"/>
      <c r="AJ173" s="1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Jschmith</dc:creator>
  <cp:keywords/>
  <dc:description/>
  <cp:lastModifiedBy>Ellen Englert</cp:lastModifiedBy>
  <cp:lastPrinted>2015-06-22T15:14:42Z</cp:lastPrinted>
  <dcterms:created xsi:type="dcterms:W3CDTF">2013-10-01T19:39:49Z</dcterms:created>
  <dcterms:modified xsi:type="dcterms:W3CDTF">2015-07-10T18:16:39Z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