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52" windowHeight="11820" activeTab="1"/>
  </bookViews>
  <sheets>
    <sheet name="OVERALL SUMMARY" sheetId="1" r:id="rId1"/>
    <sheet name="DETAIL SCORES" sheetId="2" r:id="rId2"/>
  </sheets>
  <externalReferences>
    <externalReference r:id="rId5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<sst xmlns="http://schemas.openxmlformats.org/spreadsheetml/2006/main" count="64" uniqueCount="64">
  <si>
    <t>Hospid</t>
  </si>
  <si>
    <t>Hospital Name</t>
  </si>
  <si>
    <t>Total CPC Revenue ($)</t>
  </si>
  <si>
    <t>Performance Score</t>
  </si>
  <si>
    <t>Scaled Percent</t>
  </si>
  <si>
    <t>Scaled Revenue ($)</t>
  </si>
  <si>
    <t>Statewide Total Scaled Amount</t>
  </si>
  <si>
    <t>FINAL SCORES FOR QBR FOR FY2012</t>
  </si>
  <si>
    <t>CLINICAL (OPPORTUNITY AND APPROPRIATENESS(.50/.50)), AND HCAHPS</t>
  </si>
  <si>
    <t>provider_id</t>
  </si>
  <si>
    <t>PROVIDER_NAME</t>
  </si>
  <si>
    <t>OPPORTUNITY_SCORE</t>
  </si>
  <si>
    <t>APPROPRIATENESS_SCORE</t>
  </si>
  <si>
    <t>CLINICAL_SCORE</t>
  </si>
  <si>
    <t>HCAHPS_SCORE</t>
  </si>
  <si>
    <t>FINAL_SCORE</t>
  </si>
  <si>
    <t>Western Maryland Health System</t>
  </si>
  <si>
    <t>Prince Georges Hospital</t>
  </si>
  <si>
    <t>Greater Baltimore Medical Center</t>
  </si>
  <si>
    <t>Sinai Hospital</t>
  </si>
  <si>
    <t>Peninsula Regional Medical Center</t>
  </si>
  <si>
    <t>Maryland General Hospital</t>
  </si>
  <si>
    <t>Frederick Memorial Hospital</t>
  </si>
  <si>
    <t>Northwest Hospital Center, Inc.</t>
  </si>
  <si>
    <t>Washington Adventist Hospital</t>
  </si>
  <si>
    <t>Laurel Regional Hospital</t>
  </si>
  <si>
    <t>Suburban Hospital Association,Inc</t>
  </si>
  <si>
    <t>Doctors Community Hospital</t>
  </si>
  <si>
    <t>McCready Foundation, Inc.</t>
  </si>
  <si>
    <t>Franklin Square Hospital</t>
  </si>
  <si>
    <t>St. Agnes Hospital</t>
  </si>
  <si>
    <t>Fort Washington Medical Center</t>
  </si>
  <si>
    <t>Shady Grove Adventist Hospital</t>
  </si>
  <si>
    <t>Southern Maryland Hospital</t>
  </si>
  <si>
    <t>Anne Arundel General Hospital</t>
  </si>
  <si>
    <t>Johns Hopkins Bayview Med. Center</t>
  </si>
  <si>
    <t>Chester River Hospital Center</t>
  </si>
  <si>
    <t>Union Memorial Hospital</t>
  </si>
  <si>
    <t>Carroll County General Hospital</t>
  </si>
  <si>
    <t>Good Samaritan Hospital</t>
  </si>
  <si>
    <t>Howard County General Hospital</t>
  </si>
  <si>
    <t>Univ. of Maryland Medical System</t>
  </si>
  <si>
    <t>Harbor Hospital Center</t>
  </si>
  <si>
    <t>Bon Secours Hospital</t>
  </si>
  <si>
    <t>Baltimore Washington Medical Center</t>
  </si>
  <si>
    <t>Montgomery General Hospital</t>
  </si>
  <si>
    <t>Meritus Medical Center</t>
  </si>
  <si>
    <t>Calvert Memorial Hospital</t>
  </si>
  <si>
    <t>Garrett County Memorial Hospital</t>
  </si>
  <si>
    <t>Civista Medical Center</t>
  </si>
  <si>
    <t>Dorchester General Hospital</t>
  </si>
  <si>
    <t>Holy Cross Hospital of Silver Spring</t>
  </si>
  <si>
    <t>Johns Hopkins Hospital</t>
  </si>
  <si>
    <t>Atlantic General Hospital</t>
  </si>
  <si>
    <t>Union Hospital of Cecil County</t>
  </si>
  <si>
    <t>Harford Memorial Hospital</t>
  </si>
  <si>
    <t>Upper Chesepeake Medical Center</t>
  </si>
  <si>
    <t>St. Josephs Hospital</t>
  </si>
  <si>
    <t>Memorial Hospital at Easton</t>
  </si>
  <si>
    <t>Mercy Medical Center, Inc.</t>
  </si>
  <si>
    <t>St. Marys Hospital</t>
  </si>
  <si>
    <t>Final Score: 70% Clinical Measures and 30% HCAHPS</t>
  </si>
  <si>
    <t>Summary Results of Scaling for QBR  based on 
Clinical Process of Care (Opportunity and Appropriateness (.50/.50)) and HCAHPS</t>
  </si>
  <si>
    <t>Updated on September 19, 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</si>
</sst>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"/>
    <numFmt numFmtId="166" formatCode="0.0000"/>
  </numFmts>
  <fonts count="47">
    <font>
      <sz val="12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sz val="12"/>
      <color indexed="63"/>
      <name val="Arial, Albany AMT, Helvetica"/>
      <family val="0"/>
    </font>
    <font>
      <b/>
      <sz val="10"/>
      <name val="Arial, Albany AMT, Helvetica"/>
      <family val="0"/>
    </font>
    <font>
      <sz val="10"/>
      <name val="Arial, Albany AMT, Helvetic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.45"/>
      <color indexed="12"/>
      <name val="Arial"/>
      <family val="2"/>
    </font>
    <font>
      <u val="single"/>
      <sz val="10.45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4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4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FBF3"/>
        <bgColor indexed="64"/>
      </patternFill>
    </fill>
    <fill>
      <patternFill patternType="solid">
        <fgColor rgb="FFE8E6DA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4F493B"/>
      </right>
      <top>
        <color indexed="63"/>
      </top>
      <bottom style="thin">
        <color rgb="FF4F493B"/>
      </bottom>
    </border>
    <border>
      <left>
        <color indexed="63"/>
      </left>
      <right style="thin">
        <color rgb="FF4F493B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4F493B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8" fillId="33" borderId="0" xfId="0" applyNumberFormat="1" applyFont="1" applyFill="1" applyBorder="1" applyAlignment="1" applyProtection="1">
      <alignment/>
      <protection/>
    </xf>
    <xf numFmtId="0" fontId="8" fillId="34" borderId="10" xfId="0" applyNumberFormat="1" applyFont="1" applyFill="1" applyBorder="1" applyAlignment="1" applyProtection="1">
      <alignment horizontal="left" wrapText="1"/>
      <protection/>
    </xf>
    <xf numFmtId="0" fontId="8" fillId="34" borderId="10" xfId="0" applyNumberFormat="1" applyFont="1" applyFill="1" applyBorder="1" applyAlignment="1" applyProtection="1">
      <alignment horizontal="right" wrapText="1"/>
      <protection/>
    </xf>
    <xf numFmtId="0" fontId="9" fillId="35" borderId="10" xfId="0" applyNumberFormat="1" applyFont="1" applyFill="1" applyBorder="1" applyAlignment="1" applyProtection="1">
      <alignment horizontal="left" wrapText="1"/>
      <protection/>
    </xf>
    <xf numFmtId="166" fontId="9" fillId="35" borderId="10" xfId="0" applyNumberFormat="1" applyFont="1" applyFill="1" applyBorder="1" applyAlignment="1" applyProtection="1">
      <alignment horizontal="right" wrapText="1"/>
      <protection/>
    </xf>
    <xf numFmtId="2" fontId="9" fillId="35" borderId="10" xfId="0" applyNumberFormat="1" applyFont="1" applyFill="1" applyBorder="1" applyAlignment="1" applyProtection="1">
      <alignment horizontal="right" wrapText="1"/>
      <protection/>
    </xf>
    <xf numFmtId="2" fontId="9" fillId="35" borderId="11" xfId="0" applyNumberFormat="1" applyFont="1" applyFill="1" applyBorder="1" applyAlignment="1" applyProtection="1">
      <alignment horizontal="right" wrapText="1"/>
      <protection/>
    </xf>
    <xf numFmtId="166" fontId="9" fillId="35" borderId="11" xfId="0" applyNumberFormat="1" applyFont="1" applyFill="1" applyBorder="1" applyAlignment="1" applyProtection="1">
      <alignment horizontal="right" wrapText="1"/>
      <protection/>
    </xf>
    <xf numFmtId="166" fontId="9" fillId="35" borderId="12" xfId="0" applyNumberFormat="1" applyFont="1" applyFill="1" applyBorder="1" applyAlignment="1" applyProtection="1">
      <alignment horizontal="right" wrapText="1"/>
      <protection/>
    </xf>
    <xf numFmtId="2" fontId="9" fillId="35" borderId="13" xfId="0" applyNumberFormat="1" applyFont="1" applyFill="1" applyBorder="1" applyAlignment="1" applyProtection="1">
      <alignment horizontal="right" wrapText="1"/>
      <protection/>
    </xf>
    <xf numFmtId="166" fontId="9" fillId="35" borderId="13" xfId="0" applyNumberFormat="1" applyFont="1" applyFill="1" applyBorder="1" applyAlignment="1" applyProtection="1">
      <alignment horizontal="right" wrapText="1"/>
      <protection/>
    </xf>
    <xf numFmtId="0" fontId="0" fillId="35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" fontId="3" fillId="0" borderId="14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10" fontId="3" fillId="0" borderId="14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left"/>
    </xf>
    <xf numFmtId="3" fontId="4" fillId="0" borderId="14" xfId="0" applyNumberFormat="1" applyFont="1" applyBorder="1" applyAlignment="1">
      <alignment horizontal="right"/>
    </xf>
    <xf numFmtId="166" fontId="4" fillId="0" borderId="14" xfId="0" applyNumberFormat="1" applyFont="1" applyBorder="1" applyAlignment="1">
      <alignment horizontal="center" wrapText="1"/>
    </xf>
    <xf numFmtId="10" fontId="4" fillId="0" borderId="14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Continuous" wrapText="1"/>
    </xf>
    <xf numFmtId="3" fontId="5" fillId="0" borderId="14" xfId="0" applyNumberFormat="1" applyFont="1" applyBorder="1" applyAlignment="1">
      <alignment horizontal="centerContinuous" wrapText="1"/>
    </xf>
    <xf numFmtId="10" fontId="5" fillId="0" borderId="14" xfId="0" applyNumberFormat="1" applyFont="1" applyBorder="1" applyAlignment="1">
      <alignment horizontal="centerContinuous" wrapText="1"/>
    </xf>
    <xf numFmtId="10" fontId="5" fillId="0" borderId="14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 wrapText="1"/>
    </xf>
    <xf numFmtId="0" fontId="2" fillId="0" borderId="15" xfId="0" applyNumberFormat="1" applyFont="1" applyBorder="1" applyAlignment="1">
      <alignment horizontal="centerContinuous" wrapText="1"/>
    </xf>
    <xf numFmtId="3" fontId="2" fillId="0" borderId="15" xfId="0" applyNumberFormat="1" applyFont="1" applyBorder="1" applyAlignment="1">
      <alignment horizontal="centerContinuous" wrapText="1"/>
    </xf>
    <xf numFmtId="10" fontId="2" fillId="0" borderId="15" xfId="0" applyNumberFormat="1" applyFont="1" applyBorder="1" applyAlignment="1">
      <alignment horizontal="centerContinuous" wrapText="1"/>
    </xf>
    <xf numFmtId="164" fontId="2" fillId="0" borderId="15" xfId="0" applyNumberFormat="1" applyFont="1" applyBorder="1" applyAlignment="1">
      <alignment horizontal="centerContinuous" wrapText="1"/>
    </xf>
    <xf numFmtId="0" fontId="2" fillId="0" borderId="16" xfId="0" applyNumberFormat="1" applyFont="1" applyBorder="1" applyAlignment="1">
      <alignment horizontal="centerContinuous" wrapText="1"/>
    </xf>
    <xf numFmtId="0" fontId="2" fillId="0" borderId="0" xfId="0" applyNumberFormat="1" applyFont="1" applyBorder="1" applyAlignment="1">
      <alignment horizontal="centerContinuous" wrapText="1"/>
    </xf>
    <xf numFmtId="3" fontId="2" fillId="0" borderId="0" xfId="0" applyNumberFormat="1" applyFont="1" applyBorder="1" applyAlignment="1">
      <alignment horizontal="centerContinuous" wrapText="1"/>
    </xf>
    <xf numFmtId="10" fontId="2" fillId="0" borderId="0" xfId="0" applyNumberFormat="1" applyFont="1" applyBorder="1" applyAlignment="1">
      <alignment horizontal="centerContinuous" wrapText="1"/>
    </xf>
    <xf numFmtId="164" fontId="2" fillId="0" borderId="0" xfId="0" applyNumberFormat="1" applyFont="1" applyBorder="1" applyAlignment="1">
      <alignment horizontal="centerContinuous" wrapText="1"/>
    </xf>
    <xf numFmtId="0" fontId="2" fillId="0" borderId="17" xfId="0" applyNumberFormat="1" applyFont="1" applyBorder="1" applyAlignment="1">
      <alignment horizontal="centerContinuous" wrapText="1"/>
    </xf>
    <xf numFmtId="0" fontId="2" fillId="0" borderId="18" xfId="0" applyNumberFormat="1" applyFont="1" applyBorder="1" applyAlignment="1">
      <alignment horizontal="centerContinuous" wrapText="1"/>
    </xf>
    <xf numFmtId="3" fontId="2" fillId="0" borderId="18" xfId="0" applyNumberFormat="1" applyFont="1" applyBorder="1" applyAlignment="1">
      <alignment horizontal="centerContinuous" wrapText="1"/>
    </xf>
    <xf numFmtId="10" fontId="2" fillId="0" borderId="18" xfId="0" applyNumberFormat="1" applyFont="1" applyBorder="1" applyAlignment="1">
      <alignment horizontal="centerContinuous" wrapText="1"/>
    </xf>
    <xf numFmtId="164" fontId="2" fillId="0" borderId="18" xfId="0" applyNumberFormat="1" applyFont="1" applyBorder="1" applyAlignment="1">
      <alignment horizontal="centerContinuous" wrapText="1"/>
    </xf>
    <xf numFmtId="0" fontId="2" fillId="0" borderId="19" xfId="0" applyNumberFormat="1" applyFont="1" applyBorder="1" applyAlignment="1">
      <alignment horizontal="centerContinuous" wrapText="1"/>
    </xf>
    <xf numFmtId="0" fontId="5" fillId="0" borderId="20" xfId="0" applyNumberFormat="1" applyFont="1" applyBorder="1" applyAlignment="1">
      <alignment horizontal="centerContinuous" vertical="center" wrapText="1"/>
    </xf>
    <xf numFmtId="0" fontId="5" fillId="0" borderId="21" xfId="0" applyNumberFormat="1" applyFont="1" applyBorder="1" applyAlignment="1">
      <alignment horizontal="centerContinuous" vertical="center" wrapText="1"/>
    </xf>
    <xf numFmtId="0" fontId="5" fillId="0" borderId="22" xfId="0" applyNumberFormat="1" applyFont="1" applyBorder="1" applyAlignment="1">
      <alignment horizontal="centerContinuous" vertical="center" wrapText="1"/>
    </xf>
    <xf numFmtId="0" fontId="7" fillId="33" borderId="0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BR%20EXPANSION%20SCALING%20CALCULATION%20FOR%20FY%202012%20(Revised%20September%2019,%2020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ALL SUMMARY"/>
      <sheetName val="SUMM_0.5%"/>
      <sheetName val="CONT_0.5%"/>
      <sheetName val="DATA INPUT_0.5%"/>
    </sheetNames>
    <sheetDataSet>
      <sheetData sheetId="1">
        <row r="4">
          <cell r="A4">
            <v>210027</v>
          </cell>
          <cell r="B4" t="str">
            <v>Western Maryland Health System</v>
          </cell>
          <cell r="C4">
            <v>156467241</v>
          </cell>
          <cell r="D4">
            <v>0.274</v>
          </cell>
          <cell r="G4">
            <v>-0.0050000000000001155</v>
          </cell>
          <cell r="H4">
            <v>-782336.2050000181</v>
          </cell>
        </row>
        <row r="5">
          <cell r="A5">
            <v>210003</v>
          </cell>
          <cell r="B5" t="str">
            <v>Prince Georges Hospital</v>
          </cell>
          <cell r="C5">
            <v>171570805</v>
          </cell>
          <cell r="D5">
            <v>0.2922</v>
          </cell>
          <cell r="G5">
            <v>-0.004685222765427599</v>
          </cell>
          <cell r="H5">
            <v>-803847.4414687393</v>
          </cell>
        </row>
        <row r="6">
          <cell r="A6">
            <v>210044</v>
          </cell>
          <cell r="B6" t="str">
            <v>Greater Baltimore Medical Center</v>
          </cell>
          <cell r="C6">
            <v>207786312</v>
          </cell>
          <cell r="D6">
            <v>0.3734</v>
          </cell>
          <cell r="G6">
            <v>-0.0032808320265658164</v>
          </cell>
          <cell r="H6">
            <v>-681711.987091597</v>
          </cell>
        </row>
        <row r="7">
          <cell r="A7">
            <v>210012</v>
          </cell>
          <cell r="B7" t="str">
            <v>Sinai Hospital</v>
          </cell>
          <cell r="C7">
            <v>345854256</v>
          </cell>
          <cell r="D7">
            <v>0.3745</v>
          </cell>
          <cell r="G7">
            <v>-0.0032618070288719103</v>
          </cell>
          <cell r="H7">
            <v>-1128109.843186065</v>
          </cell>
        </row>
        <row r="8">
          <cell r="A8">
            <v>210019</v>
          </cell>
          <cell r="B8" t="str">
            <v>Peninsula Regional Medical Center</v>
          </cell>
          <cell r="C8">
            <v>244920000</v>
          </cell>
          <cell r="D8">
            <v>0.3883</v>
          </cell>
          <cell r="G8">
            <v>-0.0030231297850752403</v>
          </cell>
          <cell r="H8">
            <v>-740424.9469606279</v>
          </cell>
        </row>
        <row r="9">
          <cell r="A9">
            <v>210038</v>
          </cell>
          <cell r="B9" t="str">
            <v>Maryland General Hospital</v>
          </cell>
          <cell r="C9">
            <v>126233754</v>
          </cell>
          <cell r="D9">
            <v>0.4117</v>
          </cell>
          <cell r="G9">
            <v>-0.0026184161977678144</v>
          </cell>
          <cell r="H9">
            <v>-330532.5061786376</v>
          </cell>
        </row>
        <row r="10">
          <cell r="A10">
            <v>210005</v>
          </cell>
          <cell r="B10" t="str">
            <v>Frederick Memorial Hospital</v>
          </cell>
          <cell r="C10">
            <v>167617824</v>
          </cell>
          <cell r="D10">
            <v>0.4399</v>
          </cell>
          <cell r="G10">
            <v>-0.0021306844387050106</v>
          </cell>
          <cell r="H10">
            <v>-357140.68924639525</v>
          </cell>
        </row>
        <row r="11">
          <cell r="A11">
            <v>210040</v>
          </cell>
          <cell r="B11" t="str">
            <v>Northwest Hospital Center, Inc.</v>
          </cell>
          <cell r="C11">
            <v>123733548</v>
          </cell>
          <cell r="D11">
            <v>0.4425</v>
          </cell>
          <cell r="G11">
            <v>-0.0020857162623374448</v>
          </cell>
          <cell r="H11">
            <v>-258073.0732603108</v>
          </cell>
        </row>
        <row r="12">
          <cell r="A12">
            <v>210016</v>
          </cell>
          <cell r="B12" t="str">
            <v>Washington Adventist Hospital</v>
          </cell>
          <cell r="C12">
            <v>186493830</v>
          </cell>
          <cell r="D12">
            <v>0.4463</v>
          </cell>
          <cell r="G12">
            <v>-0.0020199935430310623</v>
          </cell>
          <cell r="H12">
            <v>-376716.3324151326</v>
          </cell>
        </row>
        <row r="13">
          <cell r="A13">
            <v>210055</v>
          </cell>
          <cell r="B13" t="str">
            <v>Laurel Regional Hospital</v>
          </cell>
          <cell r="C13">
            <v>58282350</v>
          </cell>
          <cell r="D13">
            <v>0.4555</v>
          </cell>
          <cell r="G13">
            <v>-0.001860875380499949</v>
          </cell>
          <cell r="H13">
            <v>-108456.1902326812</v>
          </cell>
        </row>
        <row r="14">
          <cell r="A14">
            <v>210022</v>
          </cell>
          <cell r="B14" t="str">
            <v>Suburban Hospital Association,Inc</v>
          </cell>
          <cell r="C14">
            <v>143236016</v>
          </cell>
          <cell r="D14">
            <v>0.4575</v>
          </cell>
          <cell r="G14">
            <v>-0.001826284475601847</v>
          </cell>
          <cell r="H14">
            <v>-261589.71236785778</v>
          </cell>
        </row>
        <row r="15">
          <cell r="A15">
            <v>210051</v>
          </cell>
          <cell r="B15" t="str">
            <v>Doctors Community Hospital</v>
          </cell>
          <cell r="C15">
            <v>110413660</v>
          </cell>
          <cell r="D15">
            <v>0.458</v>
          </cell>
          <cell r="G15">
            <v>-0.0018176367493774048</v>
          </cell>
          <cell r="H15">
            <v>-200691.926049262</v>
          </cell>
        </row>
        <row r="16">
          <cell r="A16">
            <v>210045</v>
          </cell>
          <cell r="B16" t="str">
            <v>McCready Foundation, Inc.</v>
          </cell>
          <cell r="C16">
            <v>4764618</v>
          </cell>
          <cell r="D16">
            <v>0.459</v>
          </cell>
          <cell r="G16">
            <v>-0.0018003412969282984</v>
          </cell>
          <cell r="H16">
            <v>-8577.938549487915</v>
          </cell>
        </row>
        <row r="17">
          <cell r="A17">
            <v>210015</v>
          </cell>
          <cell r="B17" t="str">
            <v>Franklin Square Hospital</v>
          </cell>
          <cell r="C17">
            <v>251050912</v>
          </cell>
          <cell r="D17">
            <v>0.4764</v>
          </cell>
          <cell r="G17">
            <v>-0.0014994004243151782</v>
          </cell>
          <cell r="H17">
            <v>-376425.84397751244</v>
          </cell>
        </row>
        <row r="18">
          <cell r="A18">
            <v>210011</v>
          </cell>
          <cell r="B18" t="str">
            <v>St. Agnes Hospital</v>
          </cell>
          <cell r="C18">
            <v>226412450</v>
          </cell>
          <cell r="D18">
            <v>0.4796</v>
          </cell>
          <cell r="G18">
            <v>-0.0014440549764781485</v>
          </cell>
          <cell r="H18">
            <v>-326952.02515910997</v>
          </cell>
        </row>
        <row r="19">
          <cell r="A19">
            <v>210060</v>
          </cell>
          <cell r="B19" t="str">
            <v>Fort Washington Medical Center</v>
          </cell>
          <cell r="C19">
            <v>22194884</v>
          </cell>
          <cell r="D19">
            <v>0.484</v>
          </cell>
          <cell r="G19">
            <v>-0.0013679549857024131</v>
          </cell>
          <cell r="H19">
            <v>-30361.60222488672</v>
          </cell>
        </row>
        <row r="20">
          <cell r="A20">
            <v>210057</v>
          </cell>
          <cell r="B20" t="str">
            <v>Shady Grove Adventist Hospital</v>
          </cell>
          <cell r="C20">
            <v>208746000</v>
          </cell>
          <cell r="D20">
            <v>0.4971</v>
          </cell>
          <cell r="G20">
            <v>-0.0011413845586200067</v>
          </cell>
          <cell r="H20">
            <v>-238259.4610736919</v>
          </cell>
        </row>
        <row r="21">
          <cell r="A21">
            <v>210054</v>
          </cell>
          <cell r="B21" t="str">
            <v>Southern Maryland Hospital</v>
          </cell>
          <cell r="C21">
            <v>145187599</v>
          </cell>
          <cell r="D21">
            <v>0.5095</v>
          </cell>
          <cell r="G21">
            <v>-0.0009269209482520857</v>
          </cell>
          <cell r="H21">
            <v>-134577.42693952358</v>
          </cell>
        </row>
        <row r="22">
          <cell r="A22">
            <v>210023</v>
          </cell>
          <cell r="B22" t="str">
            <v>Anne Arundel General Hospital</v>
          </cell>
          <cell r="C22">
            <v>234949442</v>
          </cell>
          <cell r="D22">
            <v>0.522</v>
          </cell>
          <cell r="G22">
            <v>-0.0007107277926390321</v>
          </cell>
          <cell r="H22">
            <v>-166985.0982944323</v>
          </cell>
        </row>
        <row r="23">
          <cell r="A23">
            <v>210029</v>
          </cell>
          <cell r="B23" t="str">
            <v>Johns Hopkins Bayview Med. Center</v>
          </cell>
          <cell r="C23">
            <v>240870080</v>
          </cell>
          <cell r="D23">
            <v>0.5223</v>
          </cell>
          <cell r="G23">
            <v>-0.0007055391569044112</v>
          </cell>
          <cell r="H23">
            <v>-169943.27316669805</v>
          </cell>
        </row>
        <row r="24">
          <cell r="A24">
            <v>210030</v>
          </cell>
          <cell r="B24" t="str">
            <v>Chester River Hospital Center</v>
          </cell>
          <cell r="C24">
            <v>27448470</v>
          </cell>
          <cell r="D24">
            <v>0.5302</v>
          </cell>
          <cell r="G24">
            <v>-0.0005689050825569142</v>
          </cell>
          <cell r="H24">
            <v>-15615.574091410983</v>
          </cell>
        </row>
        <row r="25">
          <cell r="A25">
            <v>210024</v>
          </cell>
          <cell r="B25" t="str">
            <v>Union Memorial Hospital</v>
          </cell>
          <cell r="C25">
            <v>233942808</v>
          </cell>
          <cell r="D25">
            <v>0.5495</v>
          </cell>
          <cell r="G25">
            <v>-0.00023510285029060274</v>
          </cell>
          <cell r="H25">
            <v>-55000.620965787224</v>
          </cell>
        </row>
        <row r="26">
          <cell r="A26">
            <v>210033</v>
          </cell>
          <cell r="B26" t="str">
            <v>Carroll County General Hospital</v>
          </cell>
          <cell r="C26">
            <v>125397459</v>
          </cell>
          <cell r="D26">
            <v>0.5752</v>
          </cell>
          <cell r="G26">
            <v>0.00023901590488550895</v>
          </cell>
          <cell r="H26">
            <v>29971.987133228507</v>
          </cell>
        </row>
        <row r="27">
          <cell r="A27">
            <v>210056</v>
          </cell>
          <cell r="B27" t="str">
            <v>Good Samaritan Hospital</v>
          </cell>
          <cell r="C27">
            <v>188747898</v>
          </cell>
          <cell r="D27">
            <v>0.5828</v>
          </cell>
          <cell r="G27">
            <v>0.00038905892887752813</v>
          </cell>
          <cell r="H27">
            <v>73434.05502376493</v>
          </cell>
        </row>
        <row r="28">
          <cell r="A28">
            <v>210048</v>
          </cell>
          <cell r="B28" t="str">
            <v>Howard County General Hospital</v>
          </cell>
          <cell r="C28">
            <v>143773213</v>
          </cell>
          <cell r="D28">
            <v>0.5853</v>
          </cell>
          <cell r="G28">
            <v>0.00043841518676979163</v>
          </cell>
          <cell r="H28">
            <v>63032.360029888034</v>
          </cell>
        </row>
        <row r="29">
          <cell r="A29">
            <v>210002</v>
          </cell>
          <cell r="B29" t="str">
            <v>Univ. of Maryland Medical Center</v>
          </cell>
          <cell r="C29">
            <v>567218249</v>
          </cell>
          <cell r="D29">
            <v>0.5884</v>
          </cell>
          <cell r="G29">
            <v>0.0004996169465558697</v>
          </cell>
          <cell r="H29">
            <v>283391.849596147</v>
          </cell>
        </row>
        <row r="30">
          <cell r="A30">
            <v>210034</v>
          </cell>
          <cell r="B30" t="str">
            <v>Harbor Hospital Center</v>
          </cell>
          <cell r="C30">
            <v>130564560</v>
          </cell>
          <cell r="D30">
            <v>0.5942</v>
          </cell>
          <cell r="G30">
            <v>0.0006141234648655569</v>
          </cell>
          <cell r="H30">
            <v>80182.7599758469</v>
          </cell>
        </row>
        <row r="31">
          <cell r="A31">
            <v>210013</v>
          </cell>
          <cell r="B31" t="str">
            <v>Bon Secours Hospital</v>
          </cell>
          <cell r="C31">
            <v>75938096</v>
          </cell>
          <cell r="D31">
            <v>0.6104</v>
          </cell>
          <cell r="G31">
            <v>0.000933952016006323</v>
          </cell>
          <cell r="H31">
            <v>70922.5378508817</v>
          </cell>
        </row>
        <row r="32">
          <cell r="A32">
            <v>210043</v>
          </cell>
          <cell r="B32" t="str">
            <v>Baltimore Washington Medical Center</v>
          </cell>
          <cell r="C32">
            <v>191973170</v>
          </cell>
          <cell r="D32">
            <v>0.6137</v>
          </cell>
          <cell r="G32">
            <v>0.0009991022764239688</v>
          </cell>
          <cell r="H32">
            <v>191800.83115932555</v>
          </cell>
        </row>
        <row r="33">
          <cell r="A33">
            <v>210018</v>
          </cell>
          <cell r="B33" t="str">
            <v>Montgomery General Hospital</v>
          </cell>
          <cell r="C33">
            <v>90153792</v>
          </cell>
          <cell r="D33">
            <v>0.6251</v>
          </cell>
          <cell r="G33">
            <v>0.0012241668124119975</v>
          </cell>
          <cell r="H33">
            <v>110363.28017949425</v>
          </cell>
        </row>
        <row r="34">
          <cell r="A34">
            <v>210001</v>
          </cell>
          <cell r="B34" t="str">
            <v>Meritus Medical Center</v>
          </cell>
          <cell r="C34">
            <v>132898857</v>
          </cell>
          <cell r="D34">
            <v>0.6388</v>
          </cell>
          <cell r="G34">
            <v>0.0014946391056607222</v>
          </cell>
          <cell r="H34">
            <v>198635.82876981221</v>
          </cell>
        </row>
        <row r="35">
          <cell r="A35">
            <v>210017</v>
          </cell>
          <cell r="B35" t="str">
            <v>Garrett County Memorial Hospital</v>
          </cell>
          <cell r="C35">
            <v>18325164</v>
          </cell>
          <cell r="D35">
            <v>0.64</v>
          </cell>
          <cell r="G35">
            <v>0.0015183301094490176</v>
          </cell>
          <cell r="H35">
            <v>27823.648261791197</v>
          </cell>
        </row>
        <row r="36">
          <cell r="A36">
            <v>210039</v>
          </cell>
          <cell r="B36" t="str">
            <v>Calvert Memorial Hospital</v>
          </cell>
          <cell r="C36">
            <v>58619162</v>
          </cell>
          <cell r="D36">
            <v>0.64</v>
          </cell>
          <cell r="G36">
            <v>0.0015183301094487955</v>
          </cell>
          <cell r="H36">
            <v>89003.23865525667</v>
          </cell>
        </row>
        <row r="37">
          <cell r="A37">
            <v>210035</v>
          </cell>
          <cell r="B37" t="str">
            <v>Civista Medical Center</v>
          </cell>
          <cell r="C37">
            <v>65638300</v>
          </cell>
          <cell r="D37">
            <v>0.6536</v>
          </cell>
          <cell r="G37">
            <v>0.0017868281523818474</v>
          </cell>
          <cell r="H37">
            <v>117284.36231448542</v>
          </cell>
        </row>
        <row r="38">
          <cell r="A38">
            <v>210010</v>
          </cell>
          <cell r="B38" t="str">
            <v>Dorchester General Hospital</v>
          </cell>
          <cell r="C38">
            <v>28735800</v>
          </cell>
          <cell r="D38">
            <v>0.6584</v>
          </cell>
          <cell r="G38">
            <v>0.0018815921675348068</v>
          </cell>
          <cell r="H38">
            <v>54069.056207846705</v>
          </cell>
        </row>
        <row r="39">
          <cell r="A39">
            <v>210004</v>
          </cell>
          <cell r="B39" t="str">
            <v>Holy Cross Hospital of Silver Spring</v>
          </cell>
          <cell r="C39">
            <v>277393654</v>
          </cell>
          <cell r="D39">
            <v>0.6617</v>
          </cell>
          <cell r="G39">
            <v>0.0019467424279524526</v>
          </cell>
          <cell r="H39">
            <v>540013.9954865626</v>
          </cell>
        </row>
        <row r="40">
          <cell r="A40">
            <v>210009</v>
          </cell>
          <cell r="B40" t="str">
            <v>Johns Hopkins Hospital</v>
          </cell>
          <cell r="C40">
            <v>772947938</v>
          </cell>
          <cell r="D40">
            <v>0.7123</v>
          </cell>
          <cell r="G40">
            <v>0.0029457130876886506</v>
          </cell>
          <cell r="H40">
            <v>2276882.8570685554</v>
          </cell>
        </row>
        <row r="41">
          <cell r="A41">
            <v>210061</v>
          </cell>
          <cell r="B41" t="str">
            <v>Atlantic General Hospital</v>
          </cell>
          <cell r="C41">
            <v>35251727</v>
          </cell>
          <cell r="D41">
            <v>0.7127</v>
          </cell>
          <cell r="G41">
            <v>0.0029536100889513417</v>
          </cell>
          <cell r="H41">
            <v>104119.85652015841</v>
          </cell>
        </row>
        <row r="42">
          <cell r="A42">
            <v>210032</v>
          </cell>
          <cell r="B42" t="str">
            <v>Union Hospital of Cecil County</v>
          </cell>
          <cell r="C42">
            <v>66178058</v>
          </cell>
          <cell r="D42">
            <v>0.721</v>
          </cell>
          <cell r="G42">
            <v>0.0031174728651530703</v>
          </cell>
          <cell r="H42">
            <v>206308.30008352606</v>
          </cell>
        </row>
        <row r="43">
          <cell r="A43">
            <v>210006</v>
          </cell>
          <cell r="B43" t="str">
            <v>Harford Memorial Hospital</v>
          </cell>
          <cell r="C43">
            <v>53709990</v>
          </cell>
          <cell r="D43">
            <v>0.7281</v>
          </cell>
          <cell r="G43">
            <v>0.0032576446375667256</v>
          </cell>
          <cell r="H43">
            <v>174968.06090726246</v>
          </cell>
        </row>
        <row r="44">
          <cell r="A44">
            <v>210049</v>
          </cell>
          <cell r="B44" t="str">
            <v>Upper Chesapeake Medical Center</v>
          </cell>
          <cell r="C44">
            <v>117198436</v>
          </cell>
          <cell r="D44">
            <v>0.7461</v>
          </cell>
          <cell r="G44">
            <v>0.0036130096943898238</v>
          </cell>
          <cell r="H44">
            <v>423439.08543532534</v>
          </cell>
        </row>
        <row r="45">
          <cell r="A45">
            <v>210007</v>
          </cell>
          <cell r="B45" t="str">
            <v>St. Josephs Hospital</v>
          </cell>
          <cell r="C45">
            <v>218909250</v>
          </cell>
          <cell r="D45">
            <v>0.7461</v>
          </cell>
          <cell r="G45">
            <v>0.0036130096943898238</v>
          </cell>
          <cell r="H45">
            <v>790921.2424416055</v>
          </cell>
        </row>
        <row r="46">
          <cell r="A46">
            <v>210037</v>
          </cell>
          <cell r="B46" t="str">
            <v>Memorial Hospital at Easton</v>
          </cell>
          <cell r="C46">
            <v>89806444</v>
          </cell>
          <cell r="D46">
            <v>0.7753</v>
          </cell>
          <cell r="G46">
            <v>0.004189490786569827</v>
          </cell>
          <cell r="H46">
            <v>376243.2697125991</v>
          </cell>
        </row>
        <row r="47">
          <cell r="A47">
            <v>210008</v>
          </cell>
          <cell r="B47" t="str">
            <v>Mercy Medical Center, Inc.</v>
          </cell>
          <cell r="C47">
            <v>186491898</v>
          </cell>
          <cell r="D47">
            <v>0.8072</v>
          </cell>
          <cell r="G47">
            <v>0.004819276637272996</v>
          </cell>
          <cell r="H47">
            <v>898756.0470720985</v>
          </cell>
        </row>
        <row r="48">
          <cell r="A48">
            <v>210028</v>
          </cell>
          <cell r="B48" t="str">
            <v>St. Marys Hospital</v>
          </cell>
          <cell r="C48">
            <v>59372280</v>
          </cell>
          <cell r="D48">
            <v>0.8794</v>
          </cell>
          <cell r="G48">
            <v>0.006244685365197178</v>
          </cell>
          <cell r="H48">
            <v>370761.2080143891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87" zoomScaleNormal="87" zoomScalePageLayoutView="0" workbookViewId="0" topLeftCell="A19">
      <selection activeCell="B47" sqref="B47"/>
    </sheetView>
  </sheetViews>
  <sheetFormatPr defaultColWidth="9.6640625" defaultRowHeight="15"/>
  <cols>
    <col min="1" max="1" width="9.6640625" style="1" customWidth="1"/>
    <col min="2" max="2" width="35.6640625" style="1" customWidth="1"/>
    <col min="3" max="3" width="16.6640625" style="1" customWidth="1"/>
    <col min="4" max="4" width="14.77734375" style="1" customWidth="1"/>
    <col min="5" max="5" width="12.5546875" style="1" customWidth="1"/>
    <col min="6" max="6" width="15.6640625" style="1" customWidth="1"/>
    <col min="7" max="16384" width="9.6640625" style="1" customWidth="1"/>
  </cols>
  <sheetData>
    <row r="1" spans="1:6" ht="52.5" customHeight="1">
      <c r="A1" s="43" t="s">
        <v>62</v>
      </c>
      <c r="B1" s="28"/>
      <c r="C1" s="29"/>
      <c r="D1" s="30"/>
      <c r="E1" s="31"/>
      <c r="F1" s="32"/>
    </row>
    <row r="2" spans="1:6" ht="24.75" customHeight="1">
      <c r="A2" s="44" t="s">
        <v>61</v>
      </c>
      <c r="B2" s="33"/>
      <c r="C2" s="34"/>
      <c r="D2" s="35"/>
      <c r="E2" s="36"/>
      <c r="F2" s="37"/>
    </row>
    <row r="3" spans="1:6" ht="33" customHeight="1">
      <c r="A3" s="45" t="s">
        <v>63</v>
      </c>
      <c r="B3" s="38"/>
      <c r="C3" s="39"/>
      <c r="D3" s="40"/>
      <c r="E3" s="41"/>
      <c r="F3" s="42"/>
    </row>
    <row r="4" spans="1:6" ht="37.5" customHeight="1">
      <c r="A4" s="16" t="s">
        <v>0</v>
      </c>
      <c r="B4" s="16" t="s">
        <v>1</v>
      </c>
      <c r="C4" s="17" t="s">
        <v>2</v>
      </c>
      <c r="D4" s="18" t="s">
        <v>3</v>
      </c>
      <c r="E4" s="18" t="s">
        <v>4</v>
      </c>
      <c r="F4" s="18" t="s">
        <v>5</v>
      </c>
    </row>
    <row r="5" spans="1:6" ht="18">
      <c r="A5" s="19">
        <f>'[1]SUMM_0.5%'!A4</f>
        <v>210027</v>
      </c>
      <c r="B5" s="19" t="str">
        <f>'[1]SUMM_0.5%'!B4</f>
        <v>Western Maryland Health System</v>
      </c>
      <c r="C5" s="20">
        <f>'[1]SUMM_0.5%'!C4</f>
        <v>156467241</v>
      </c>
      <c r="D5" s="21">
        <f>'[1]SUMM_0.5%'!D4</f>
        <v>0.274</v>
      </c>
      <c r="E5" s="22">
        <f>'[1]SUMM_0.5%'!G4</f>
        <v>-0.0050000000000001155</v>
      </c>
      <c r="F5" s="20">
        <f>'[1]SUMM_0.5%'!H4</f>
        <v>-782336.2050000181</v>
      </c>
    </row>
    <row r="6" spans="1:6" ht="18">
      <c r="A6" s="19">
        <f>'[1]SUMM_0.5%'!A5</f>
        <v>210003</v>
      </c>
      <c r="B6" s="19" t="str">
        <f>'[1]SUMM_0.5%'!B5</f>
        <v>Prince Georges Hospital</v>
      </c>
      <c r="C6" s="20">
        <f>'[1]SUMM_0.5%'!C5</f>
        <v>171570805</v>
      </c>
      <c r="D6" s="21">
        <f>'[1]SUMM_0.5%'!D5</f>
        <v>0.2922</v>
      </c>
      <c r="E6" s="22">
        <f>'[1]SUMM_0.5%'!G5</f>
        <v>-0.004685222765427599</v>
      </c>
      <c r="F6" s="20">
        <f>'[1]SUMM_0.5%'!H5</f>
        <v>-803847.4414687393</v>
      </c>
    </row>
    <row r="7" spans="1:6" ht="18">
      <c r="A7" s="19">
        <f>'[1]SUMM_0.5%'!A6</f>
        <v>210044</v>
      </c>
      <c r="B7" s="19" t="str">
        <f>'[1]SUMM_0.5%'!B6</f>
        <v>Greater Baltimore Medical Center</v>
      </c>
      <c r="C7" s="20">
        <f>'[1]SUMM_0.5%'!C6</f>
        <v>207786312</v>
      </c>
      <c r="D7" s="21">
        <f>'[1]SUMM_0.5%'!D6</f>
        <v>0.3734</v>
      </c>
      <c r="E7" s="22">
        <f>'[1]SUMM_0.5%'!G6</f>
        <v>-0.0032808320265658164</v>
      </c>
      <c r="F7" s="20">
        <f>'[1]SUMM_0.5%'!H6</f>
        <v>-681711.987091597</v>
      </c>
    </row>
    <row r="8" spans="1:6" ht="18">
      <c r="A8" s="19">
        <f>'[1]SUMM_0.5%'!A7</f>
        <v>210012</v>
      </c>
      <c r="B8" s="19" t="str">
        <f>'[1]SUMM_0.5%'!B7</f>
        <v>Sinai Hospital</v>
      </c>
      <c r="C8" s="20">
        <f>'[1]SUMM_0.5%'!C7</f>
        <v>345854256</v>
      </c>
      <c r="D8" s="21">
        <f>'[1]SUMM_0.5%'!D7</f>
        <v>0.3745</v>
      </c>
      <c r="E8" s="22">
        <f>'[1]SUMM_0.5%'!G7</f>
        <v>-0.0032618070288719103</v>
      </c>
      <c r="F8" s="20">
        <f>'[1]SUMM_0.5%'!H7</f>
        <v>-1128109.843186065</v>
      </c>
    </row>
    <row r="9" spans="1:6" ht="18">
      <c r="A9" s="19">
        <f>'[1]SUMM_0.5%'!A8</f>
        <v>210019</v>
      </c>
      <c r="B9" s="19" t="str">
        <f>'[1]SUMM_0.5%'!B8</f>
        <v>Peninsula Regional Medical Center</v>
      </c>
      <c r="C9" s="20">
        <f>'[1]SUMM_0.5%'!C8</f>
        <v>244920000</v>
      </c>
      <c r="D9" s="21">
        <f>'[1]SUMM_0.5%'!D8</f>
        <v>0.3883</v>
      </c>
      <c r="E9" s="22">
        <f>'[1]SUMM_0.5%'!G8</f>
        <v>-0.0030231297850752403</v>
      </c>
      <c r="F9" s="20">
        <f>'[1]SUMM_0.5%'!H8</f>
        <v>-740424.9469606279</v>
      </c>
    </row>
    <row r="10" spans="1:6" ht="18">
      <c r="A10" s="19">
        <f>'[1]SUMM_0.5%'!A9</f>
        <v>210038</v>
      </c>
      <c r="B10" s="19" t="str">
        <f>'[1]SUMM_0.5%'!B9</f>
        <v>Maryland General Hospital</v>
      </c>
      <c r="C10" s="20">
        <f>'[1]SUMM_0.5%'!C9</f>
        <v>126233754</v>
      </c>
      <c r="D10" s="21">
        <f>'[1]SUMM_0.5%'!D9</f>
        <v>0.4117</v>
      </c>
      <c r="E10" s="22">
        <f>'[1]SUMM_0.5%'!G9</f>
        <v>-0.0026184161977678144</v>
      </c>
      <c r="F10" s="20">
        <f>'[1]SUMM_0.5%'!H9</f>
        <v>-330532.5061786376</v>
      </c>
    </row>
    <row r="11" spans="1:6" ht="18">
      <c r="A11" s="19">
        <f>'[1]SUMM_0.5%'!A10</f>
        <v>210005</v>
      </c>
      <c r="B11" s="19" t="str">
        <f>'[1]SUMM_0.5%'!B10</f>
        <v>Frederick Memorial Hospital</v>
      </c>
      <c r="C11" s="20">
        <f>'[1]SUMM_0.5%'!C10</f>
        <v>167617824</v>
      </c>
      <c r="D11" s="21">
        <f>'[1]SUMM_0.5%'!D10</f>
        <v>0.4399</v>
      </c>
      <c r="E11" s="22">
        <f>'[1]SUMM_0.5%'!G10</f>
        <v>-0.0021306844387050106</v>
      </c>
      <c r="F11" s="20">
        <f>'[1]SUMM_0.5%'!H10</f>
        <v>-357140.68924639525</v>
      </c>
    </row>
    <row r="12" spans="1:6" ht="18">
      <c r="A12" s="19">
        <f>'[1]SUMM_0.5%'!A11</f>
        <v>210040</v>
      </c>
      <c r="B12" s="19" t="str">
        <f>'[1]SUMM_0.5%'!B11</f>
        <v>Northwest Hospital Center, Inc.</v>
      </c>
      <c r="C12" s="20">
        <f>'[1]SUMM_0.5%'!C11</f>
        <v>123733548</v>
      </c>
      <c r="D12" s="21">
        <f>'[1]SUMM_0.5%'!D11</f>
        <v>0.4425</v>
      </c>
      <c r="E12" s="22">
        <f>'[1]SUMM_0.5%'!G11</f>
        <v>-0.0020857162623374448</v>
      </c>
      <c r="F12" s="20">
        <f>'[1]SUMM_0.5%'!H11</f>
        <v>-258073.0732603108</v>
      </c>
    </row>
    <row r="13" spans="1:6" ht="18">
      <c r="A13" s="19">
        <f>'[1]SUMM_0.5%'!A12</f>
        <v>210016</v>
      </c>
      <c r="B13" s="19" t="str">
        <f>'[1]SUMM_0.5%'!B12</f>
        <v>Washington Adventist Hospital</v>
      </c>
      <c r="C13" s="20">
        <f>'[1]SUMM_0.5%'!C12</f>
        <v>186493830</v>
      </c>
      <c r="D13" s="21">
        <f>'[1]SUMM_0.5%'!D12</f>
        <v>0.4463</v>
      </c>
      <c r="E13" s="22">
        <f>'[1]SUMM_0.5%'!G12</f>
        <v>-0.0020199935430310623</v>
      </c>
      <c r="F13" s="20">
        <f>'[1]SUMM_0.5%'!H12</f>
        <v>-376716.3324151326</v>
      </c>
    </row>
    <row r="14" spans="1:6" ht="18">
      <c r="A14" s="19">
        <f>'[1]SUMM_0.5%'!A13</f>
        <v>210055</v>
      </c>
      <c r="B14" s="19" t="str">
        <f>'[1]SUMM_0.5%'!B13</f>
        <v>Laurel Regional Hospital</v>
      </c>
      <c r="C14" s="20">
        <f>'[1]SUMM_0.5%'!C13</f>
        <v>58282350</v>
      </c>
      <c r="D14" s="21">
        <f>'[1]SUMM_0.5%'!D13</f>
        <v>0.4555</v>
      </c>
      <c r="E14" s="22">
        <f>'[1]SUMM_0.5%'!G13</f>
        <v>-0.001860875380499949</v>
      </c>
      <c r="F14" s="20">
        <f>'[1]SUMM_0.5%'!H13</f>
        <v>-108456.1902326812</v>
      </c>
    </row>
    <row r="15" spans="1:6" ht="18">
      <c r="A15" s="19">
        <f>'[1]SUMM_0.5%'!A14</f>
        <v>210022</v>
      </c>
      <c r="B15" s="19" t="str">
        <f>'[1]SUMM_0.5%'!B14</f>
        <v>Suburban Hospital Association,Inc</v>
      </c>
      <c r="C15" s="20">
        <f>'[1]SUMM_0.5%'!C14</f>
        <v>143236016</v>
      </c>
      <c r="D15" s="21">
        <f>'[1]SUMM_0.5%'!D14</f>
        <v>0.4575</v>
      </c>
      <c r="E15" s="22">
        <f>'[1]SUMM_0.5%'!G14</f>
        <v>-0.001826284475601847</v>
      </c>
      <c r="F15" s="20">
        <f>'[1]SUMM_0.5%'!H14</f>
        <v>-261589.71236785778</v>
      </c>
    </row>
    <row r="16" spans="1:6" ht="18">
      <c r="A16" s="19">
        <f>'[1]SUMM_0.5%'!A15</f>
        <v>210051</v>
      </c>
      <c r="B16" s="19" t="str">
        <f>'[1]SUMM_0.5%'!B15</f>
        <v>Doctors Community Hospital</v>
      </c>
      <c r="C16" s="20">
        <f>'[1]SUMM_0.5%'!C15</f>
        <v>110413660</v>
      </c>
      <c r="D16" s="21">
        <f>'[1]SUMM_0.5%'!D15</f>
        <v>0.458</v>
      </c>
      <c r="E16" s="22">
        <f>'[1]SUMM_0.5%'!G15</f>
        <v>-0.0018176367493774048</v>
      </c>
      <c r="F16" s="20">
        <f>'[1]SUMM_0.5%'!H15</f>
        <v>-200691.926049262</v>
      </c>
    </row>
    <row r="17" spans="1:6" ht="18">
      <c r="A17" s="19">
        <f>'[1]SUMM_0.5%'!A16</f>
        <v>210045</v>
      </c>
      <c r="B17" s="19" t="str">
        <f>'[1]SUMM_0.5%'!B16</f>
        <v>McCready Foundation, Inc.</v>
      </c>
      <c r="C17" s="20">
        <f>'[1]SUMM_0.5%'!C16</f>
        <v>4764618</v>
      </c>
      <c r="D17" s="21">
        <f>'[1]SUMM_0.5%'!D16</f>
        <v>0.459</v>
      </c>
      <c r="E17" s="22">
        <f>'[1]SUMM_0.5%'!G16</f>
        <v>-0.0018003412969282984</v>
      </c>
      <c r="F17" s="20">
        <f>'[1]SUMM_0.5%'!H16</f>
        <v>-8577.938549487915</v>
      </c>
    </row>
    <row r="18" spans="1:6" ht="18">
      <c r="A18" s="19">
        <f>'[1]SUMM_0.5%'!A17</f>
        <v>210015</v>
      </c>
      <c r="B18" s="19" t="str">
        <f>'[1]SUMM_0.5%'!B17</f>
        <v>Franklin Square Hospital</v>
      </c>
      <c r="C18" s="20">
        <f>'[1]SUMM_0.5%'!C17</f>
        <v>251050912</v>
      </c>
      <c r="D18" s="21">
        <f>'[1]SUMM_0.5%'!D17</f>
        <v>0.4764</v>
      </c>
      <c r="E18" s="22">
        <f>'[1]SUMM_0.5%'!G17</f>
        <v>-0.0014994004243151782</v>
      </c>
      <c r="F18" s="20">
        <f>'[1]SUMM_0.5%'!H17</f>
        <v>-376425.84397751244</v>
      </c>
    </row>
    <row r="19" spans="1:6" ht="18">
      <c r="A19" s="19">
        <f>'[1]SUMM_0.5%'!A18</f>
        <v>210011</v>
      </c>
      <c r="B19" s="19" t="str">
        <f>'[1]SUMM_0.5%'!B18</f>
        <v>St. Agnes Hospital</v>
      </c>
      <c r="C19" s="20">
        <f>'[1]SUMM_0.5%'!C18</f>
        <v>226412450</v>
      </c>
      <c r="D19" s="21">
        <f>'[1]SUMM_0.5%'!D18</f>
        <v>0.4796</v>
      </c>
      <c r="E19" s="22">
        <f>'[1]SUMM_0.5%'!G18</f>
        <v>-0.0014440549764781485</v>
      </c>
      <c r="F19" s="20">
        <f>'[1]SUMM_0.5%'!H18</f>
        <v>-326952.02515910997</v>
      </c>
    </row>
    <row r="20" spans="1:6" ht="18">
      <c r="A20" s="19">
        <f>'[1]SUMM_0.5%'!A19</f>
        <v>210060</v>
      </c>
      <c r="B20" s="19" t="str">
        <f>'[1]SUMM_0.5%'!B19</f>
        <v>Fort Washington Medical Center</v>
      </c>
      <c r="C20" s="20">
        <f>'[1]SUMM_0.5%'!C19</f>
        <v>22194884</v>
      </c>
      <c r="D20" s="21">
        <f>'[1]SUMM_0.5%'!D19</f>
        <v>0.484</v>
      </c>
      <c r="E20" s="22">
        <f>'[1]SUMM_0.5%'!G19</f>
        <v>-0.0013679549857024131</v>
      </c>
      <c r="F20" s="20">
        <f>'[1]SUMM_0.5%'!H19</f>
        <v>-30361.60222488672</v>
      </c>
    </row>
    <row r="21" spans="1:6" ht="18">
      <c r="A21" s="19">
        <f>'[1]SUMM_0.5%'!A20</f>
        <v>210057</v>
      </c>
      <c r="B21" s="19" t="str">
        <f>'[1]SUMM_0.5%'!B20</f>
        <v>Shady Grove Adventist Hospital</v>
      </c>
      <c r="C21" s="20">
        <f>'[1]SUMM_0.5%'!C20</f>
        <v>208746000</v>
      </c>
      <c r="D21" s="21">
        <f>'[1]SUMM_0.5%'!D20</f>
        <v>0.4971</v>
      </c>
      <c r="E21" s="22">
        <f>'[1]SUMM_0.5%'!G20</f>
        <v>-0.0011413845586200067</v>
      </c>
      <c r="F21" s="20">
        <f>'[1]SUMM_0.5%'!H20</f>
        <v>-238259.4610736919</v>
      </c>
    </row>
    <row r="22" spans="1:6" ht="18">
      <c r="A22" s="19">
        <f>'[1]SUMM_0.5%'!A21</f>
        <v>210054</v>
      </c>
      <c r="B22" s="19" t="str">
        <f>'[1]SUMM_0.5%'!B21</f>
        <v>Southern Maryland Hospital</v>
      </c>
      <c r="C22" s="20">
        <f>'[1]SUMM_0.5%'!C21</f>
        <v>145187599</v>
      </c>
      <c r="D22" s="21">
        <f>'[1]SUMM_0.5%'!D21</f>
        <v>0.5095</v>
      </c>
      <c r="E22" s="22">
        <f>'[1]SUMM_0.5%'!G21</f>
        <v>-0.0009269209482520857</v>
      </c>
      <c r="F22" s="20">
        <f>'[1]SUMM_0.5%'!H21</f>
        <v>-134577.42693952358</v>
      </c>
    </row>
    <row r="23" spans="1:6" ht="18">
      <c r="A23" s="19">
        <f>'[1]SUMM_0.5%'!A22</f>
        <v>210023</v>
      </c>
      <c r="B23" s="19" t="str">
        <f>'[1]SUMM_0.5%'!B22</f>
        <v>Anne Arundel General Hospital</v>
      </c>
      <c r="C23" s="20">
        <f>'[1]SUMM_0.5%'!C22</f>
        <v>234949442</v>
      </c>
      <c r="D23" s="21">
        <f>'[1]SUMM_0.5%'!D22</f>
        <v>0.522</v>
      </c>
      <c r="E23" s="22">
        <f>'[1]SUMM_0.5%'!G22</f>
        <v>-0.0007107277926390321</v>
      </c>
      <c r="F23" s="20">
        <f>'[1]SUMM_0.5%'!H22</f>
        <v>-166985.0982944323</v>
      </c>
    </row>
    <row r="24" spans="1:6" ht="18">
      <c r="A24" s="19">
        <f>'[1]SUMM_0.5%'!A23</f>
        <v>210029</v>
      </c>
      <c r="B24" s="19" t="str">
        <f>'[1]SUMM_0.5%'!B23</f>
        <v>Johns Hopkins Bayview Med. Center</v>
      </c>
      <c r="C24" s="20">
        <f>'[1]SUMM_0.5%'!C23</f>
        <v>240870080</v>
      </c>
      <c r="D24" s="21">
        <f>'[1]SUMM_0.5%'!D23</f>
        <v>0.5223</v>
      </c>
      <c r="E24" s="22">
        <f>'[1]SUMM_0.5%'!G23</f>
        <v>-0.0007055391569044112</v>
      </c>
      <c r="F24" s="20">
        <f>'[1]SUMM_0.5%'!H23</f>
        <v>-169943.27316669805</v>
      </c>
    </row>
    <row r="25" spans="1:6" ht="18">
      <c r="A25" s="19">
        <f>'[1]SUMM_0.5%'!A24</f>
        <v>210030</v>
      </c>
      <c r="B25" s="19" t="str">
        <f>'[1]SUMM_0.5%'!B24</f>
        <v>Chester River Hospital Center</v>
      </c>
      <c r="C25" s="20">
        <f>'[1]SUMM_0.5%'!C24</f>
        <v>27448470</v>
      </c>
      <c r="D25" s="21">
        <f>'[1]SUMM_0.5%'!D24</f>
        <v>0.5302</v>
      </c>
      <c r="E25" s="22">
        <f>'[1]SUMM_0.5%'!G24</f>
        <v>-0.0005689050825569142</v>
      </c>
      <c r="F25" s="20">
        <f>'[1]SUMM_0.5%'!H24</f>
        <v>-15615.574091410983</v>
      </c>
    </row>
    <row r="26" spans="1:6" ht="18">
      <c r="A26" s="19">
        <f>'[1]SUMM_0.5%'!A25</f>
        <v>210024</v>
      </c>
      <c r="B26" s="19" t="str">
        <f>'[1]SUMM_0.5%'!B25</f>
        <v>Union Memorial Hospital</v>
      </c>
      <c r="C26" s="20">
        <f>'[1]SUMM_0.5%'!C25</f>
        <v>233942808</v>
      </c>
      <c r="D26" s="21">
        <f>'[1]SUMM_0.5%'!D25</f>
        <v>0.5495</v>
      </c>
      <c r="E26" s="22">
        <f>'[1]SUMM_0.5%'!G25</f>
        <v>-0.00023510285029060274</v>
      </c>
      <c r="F26" s="20">
        <f>'[1]SUMM_0.5%'!H25</f>
        <v>-55000.620965787224</v>
      </c>
    </row>
    <row r="27" spans="1:6" ht="18">
      <c r="A27" s="19">
        <f>'[1]SUMM_0.5%'!A26</f>
        <v>210033</v>
      </c>
      <c r="B27" s="19" t="str">
        <f>'[1]SUMM_0.5%'!B26</f>
        <v>Carroll County General Hospital</v>
      </c>
      <c r="C27" s="20">
        <f>'[1]SUMM_0.5%'!C26</f>
        <v>125397459</v>
      </c>
      <c r="D27" s="21">
        <f>'[1]SUMM_0.5%'!D26</f>
        <v>0.5752</v>
      </c>
      <c r="E27" s="22">
        <f>'[1]SUMM_0.5%'!G26</f>
        <v>0.00023901590488550895</v>
      </c>
      <c r="F27" s="20">
        <f>'[1]SUMM_0.5%'!H26</f>
        <v>29971.987133228507</v>
      </c>
    </row>
    <row r="28" spans="1:6" ht="18">
      <c r="A28" s="19">
        <f>'[1]SUMM_0.5%'!A27</f>
        <v>210056</v>
      </c>
      <c r="B28" s="19" t="str">
        <f>'[1]SUMM_0.5%'!B27</f>
        <v>Good Samaritan Hospital</v>
      </c>
      <c r="C28" s="20">
        <f>'[1]SUMM_0.5%'!C27</f>
        <v>188747898</v>
      </c>
      <c r="D28" s="21">
        <f>'[1]SUMM_0.5%'!D27</f>
        <v>0.5828</v>
      </c>
      <c r="E28" s="22">
        <f>'[1]SUMM_0.5%'!G27</f>
        <v>0.00038905892887752813</v>
      </c>
      <c r="F28" s="20">
        <f>'[1]SUMM_0.5%'!H27</f>
        <v>73434.05502376493</v>
      </c>
    </row>
    <row r="29" spans="1:6" ht="18">
      <c r="A29" s="19">
        <f>'[1]SUMM_0.5%'!A28</f>
        <v>210048</v>
      </c>
      <c r="B29" s="19" t="str">
        <f>'[1]SUMM_0.5%'!B28</f>
        <v>Howard County General Hospital</v>
      </c>
      <c r="C29" s="20">
        <f>'[1]SUMM_0.5%'!C28</f>
        <v>143773213</v>
      </c>
      <c r="D29" s="21">
        <f>'[1]SUMM_0.5%'!D28</f>
        <v>0.5853</v>
      </c>
      <c r="E29" s="22">
        <f>'[1]SUMM_0.5%'!G28</f>
        <v>0.00043841518676979163</v>
      </c>
      <c r="F29" s="20">
        <f>'[1]SUMM_0.5%'!H28</f>
        <v>63032.360029888034</v>
      </c>
    </row>
    <row r="30" spans="1:6" ht="18">
      <c r="A30" s="19">
        <f>'[1]SUMM_0.5%'!A29</f>
        <v>210002</v>
      </c>
      <c r="B30" s="19" t="str">
        <f>'[1]SUMM_0.5%'!B29</f>
        <v>Univ. of Maryland Medical Center</v>
      </c>
      <c r="C30" s="20">
        <f>'[1]SUMM_0.5%'!C29</f>
        <v>567218249</v>
      </c>
      <c r="D30" s="21">
        <f>'[1]SUMM_0.5%'!D29</f>
        <v>0.5884</v>
      </c>
      <c r="E30" s="22">
        <f>'[1]SUMM_0.5%'!G29</f>
        <v>0.0004996169465558697</v>
      </c>
      <c r="F30" s="20">
        <f>'[1]SUMM_0.5%'!H29</f>
        <v>283391.849596147</v>
      </c>
    </row>
    <row r="31" spans="1:6" ht="18">
      <c r="A31" s="19">
        <f>'[1]SUMM_0.5%'!A30</f>
        <v>210034</v>
      </c>
      <c r="B31" s="19" t="str">
        <f>'[1]SUMM_0.5%'!B30</f>
        <v>Harbor Hospital Center</v>
      </c>
      <c r="C31" s="20">
        <f>'[1]SUMM_0.5%'!C30</f>
        <v>130564560</v>
      </c>
      <c r="D31" s="21">
        <f>'[1]SUMM_0.5%'!D30</f>
        <v>0.5942</v>
      </c>
      <c r="E31" s="22">
        <f>'[1]SUMM_0.5%'!G30</f>
        <v>0.0006141234648655569</v>
      </c>
      <c r="F31" s="20">
        <f>'[1]SUMM_0.5%'!H30</f>
        <v>80182.7599758469</v>
      </c>
    </row>
    <row r="32" spans="1:6" ht="18">
      <c r="A32" s="19">
        <f>'[1]SUMM_0.5%'!A31</f>
        <v>210013</v>
      </c>
      <c r="B32" s="19" t="str">
        <f>'[1]SUMM_0.5%'!B31</f>
        <v>Bon Secours Hospital</v>
      </c>
      <c r="C32" s="20">
        <f>'[1]SUMM_0.5%'!C31</f>
        <v>75938096</v>
      </c>
      <c r="D32" s="21">
        <f>'[1]SUMM_0.5%'!D31</f>
        <v>0.6104</v>
      </c>
      <c r="E32" s="22">
        <f>'[1]SUMM_0.5%'!G31</f>
        <v>0.000933952016006323</v>
      </c>
      <c r="F32" s="20">
        <f>'[1]SUMM_0.5%'!H31</f>
        <v>70922.5378508817</v>
      </c>
    </row>
    <row r="33" spans="1:6" ht="18">
      <c r="A33" s="19">
        <f>'[1]SUMM_0.5%'!A32</f>
        <v>210043</v>
      </c>
      <c r="B33" s="19" t="str">
        <f>'[1]SUMM_0.5%'!B32</f>
        <v>Baltimore Washington Medical Center</v>
      </c>
      <c r="C33" s="20">
        <f>'[1]SUMM_0.5%'!C32</f>
        <v>191973170</v>
      </c>
      <c r="D33" s="21">
        <f>'[1]SUMM_0.5%'!D32</f>
        <v>0.6137</v>
      </c>
      <c r="E33" s="22">
        <f>'[1]SUMM_0.5%'!G32</f>
        <v>0.0009991022764239688</v>
      </c>
      <c r="F33" s="20">
        <f>'[1]SUMM_0.5%'!H32</f>
        <v>191800.83115932555</v>
      </c>
    </row>
    <row r="34" spans="1:6" ht="18">
      <c r="A34" s="19">
        <f>'[1]SUMM_0.5%'!A33</f>
        <v>210018</v>
      </c>
      <c r="B34" s="19" t="str">
        <f>'[1]SUMM_0.5%'!B33</f>
        <v>Montgomery General Hospital</v>
      </c>
      <c r="C34" s="20">
        <f>'[1]SUMM_0.5%'!C33</f>
        <v>90153792</v>
      </c>
      <c r="D34" s="21">
        <f>'[1]SUMM_0.5%'!D33</f>
        <v>0.6251</v>
      </c>
      <c r="E34" s="22">
        <f>'[1]SUMM_0.5%'!G33</f>
        <v>0.0012241668124119975</v>
      </c>
      <c r="F34" s="20">
        <f>'[1]SUMM_0.5%'!H33</f>
        <v>110363.28017949425</v>
      </c>
    </row>
    <row r="35" spans="1:6" ht="18">
      <c r="A35" s="19">
        <f>'[1]SUMM_0.5%'!A34</f>
        <v>210001</v>
      </c>
      <c r="B35" s="19" t="str">
        <f>'[1]SUMM_0.5%'!B34</f>
        <v>Meritus Medical Center</v>
      </c>
      <c r="C35" s="20">
        <f>'[1]SUMM_0.5%'!C34</f>
        <v>132898857</v>
      </c>
      <c r="D35" s="21">
        <f>'[1]SUMM_0.5%'!D34</f>
        <v>0.6388</v>
      </c>
      <c r="E35" s="22">
        <f>'[1]SUMM_0.5%'!G34</f>
        <v>0.0014946391056607222</v>
      </c>
      <c r="F35" s="20">
        <f>'[1]SUMM_0.5%'!H34</f>
        <v>198635.82876981221</v>
      </c>
    </row>
    <row r="36" spans="1:6" ht="18">
      <c r="A36" s="19">
        <f>'[1]SUMM_0.5%'!A35</f>
        <v>210017</v>
      </c>
      <c r="B36" s="19" t="str">
        <f>'[1]SUMM_0.5%'!B35</f>
        <v>Garrett County Memorial Hospital</v>
      </c>
      <c r="C36" s="20">
        <f>'[1]SUMM_0.5%'!C35</f>
        <v>18325164</v>
      </c>
      <c r="D36" s="21">
        <f>'[1]SUMM_0.5%'!D35</f>
        <v>0.64</v>
      </c>
      <c r="E36" s="22">
        <f>'[1]SUMM_0.5%'!G35</f>
        <v>0.0015183301094490176</v>
      </c>
      <c r="F36" s="20">
        <f>'[1]SUMM_0.5%'!H35</f>
        <v>27823.648261791197</v>
      </c>
    </row>
    <row r="37" spans="1:6" ht="18">
      <c r="A37" s="19">
        <f>'[1]SUMM_0.5%'!A36</f>
        <v>210039</v>
      </c>
      <c r="B37" s="19" t="str">
        <f>'[1]SUMM_0.5%'!B36</f>
        <v>Calvert Memorial Hospital</v>
      </c>
      <c r="C37" s="20">
        <f>'[1]SUMM_0.5%'!C36</f>
        <v>58619162</v>
      </c>
      <c r="D37" s="21">
        <f>'[1]SUMM_0.5%'!D36</f>
        <v>0.64</v>
      </c>
      <c r="E37" s="22">
        <f>'[1]SUMM_0.5%'!G36</f>
        <v>0.0015183301094487955</v>
      </c>
      <c r="F37" s="20">
        <f>'[1]SUMM_0.5%'!H36</f>
        <v>89003.23865525667</v>
      </c>
    </row>
    <row r="38" spans="1:6" ht="18">
      <c r="A38" s="19">
        <f>'[1]SUMM_0.5%'!A37</f>
        <v>210035</v>
      </c>
      <c r="B38" s="19" t="str">
        <f>'[1]SUMM_0.5%'!B37</f>
        <v>Civista Medical Center</v>
      </c>
      <c r="C38" s="20">
        <f>'[1]SUMM_0.5%'!C37</f>
        <v>65638300</v>
      </c>
      <c r="D38" s="21">
        <f>'[1]SUMM_0.5%'!D37</f>
        <v>0.6536</v>
      </c>
      <c r="E38" s="22">
        <f>'[1]SUMM_0.5%'!G37</f>
        <v>0.0017868281523818474</v>
      </c>
      <c r="F38" s="20">
        <f>'[1]SUMM_0.5%'!H37</f>
        <v>117284.36231448542</v>
      </c>
    </row>
    <row r="39" spans="1:6" ht="18">
      <c r="A39" s="19">
        <f>'[1]SUMM_0.5%'!A38</f>
        <v>210010</v>
      </c>
      <c r="B39" s="19" t="str">
        <f>'[1]SUMM_0.5%'!B38</f>
        <v>Dorchester General Hospital</v>
      </c>
      <c r="C39" s="20">
        <f>'[1]SUMM_0.5%'!C38</f>
        <v>28735800</v>
      </c>
      <c r="D39" s="21">
        <f>'[1]SUMM_0.5%'!D38</f>
        <v>0.6584</v>
      </c>
      <c r="E39" s="22">
        <f>'[1]SUMM_0.5%'!G38</f>
        <v>0.0018815921675348068</v>
      </c>
      <c r="F39" s="20">
        <f>'[1]SUMM_0.5%'!H38</f>
        <v>54069.056207846705</v>
      </c>
    </row>
    <row r="40" spans="1:6" ht="18">
      <c r="A40" s="19">
        <f>'[1]SUMM_0.5%'!A39</f>
        <v>210004</v>
      </c>
      <c r="B40" s="19" t="str">
        <f>'[1]SUMM_0.5%'!B39</f>
        <v>Holy Cross Hospital of Silver Spring</v>
      </c>
      <c r="C40" s="20">
        <f>'[1]SUMM_0.5%'!C39</f>
        <v>277393654</v>
      </c>
      <c r="D40" s="21">
        <f>'[1]SUMM_0.5%'!D39</f>
        <v>0.6617</v>
      </c>
      <c r="E40" s="22">
        <f>'[1]SUMM_0.5%'!G39</f>
        <v>0.0019467424279524526</v>
      </c>
      <c r="F40" s="20">
        <f>'[1]SUMM_0.5%'!H39</f>
        <v>540013.9954865626</v>
      </c>
    </row>
    <row r="41" spans="1:6" ht="18">
      <c r="A41" s="19">
        <f>'[1]SUMM_0.5%'!A40</f>
        <v>210009</v>
      </c>
      <c r="B41" s="19" t="str">
        <f>'[1]SUMM_0.5%'!B40</f>
        <v>Johns Hopkins Hospital</v>
      </c>
      <c r="C41" s="20">
        <f>'[1]SUMM_0.5%'!C40</f>
        <v>772947938</v>
      </c>
      <c r="D41" s="21">
        <f>'[1]SUMM_0.5%'!D40</f>
        <v>0.7123</v>
      </c>
      <c r="E41" s="22">
        <f>'[1]SUMM_0.5%'!G40</f>
        <v>0.0029457130876886506</v>
      </c>
      <c r="F41" s="20">
        <f>'[1]SUMM_0.5%'!H40</f>
        <v>2276882.8570685554</v>
      </c>
    </row>
    <row r="42" spans="1:6" ht="18">
      <c r="A42" s="19">
        <f>'[1]SUMM_0.5%'!A41</f>
        <v>210061</v>
      </c>
      <c r="B42" s="19" t="str">
        <f>'[1]SUMM_0.5%'!B41</f>
        <v>Atlantic General Hospital</v>
      </c>
      <c r="C42" s="20">
        <f>'[1]SUMM_0.5%'!C41</f>
        <v>35251727</v>
      </c>
      <c r="D42" s="21">
        <f>'[1]SUMM_0.5%'!D41</f>
        <v>0.7127</v>
      </c>
      <c r="E42" s="22">
        <f>'[1]SUMM_0.5%'!G41</f>
        <v>0.0029536100889513417</v>
      </c>
      <c r="F42" s="20">
        <f>'[1]SUMM_0.5%'!H41</f>
        <v>104119.85652015841</v>
      </c>
    </row>
    <row r="43" spans="1:6" ht="18">
      <c r="A43" s="19">
        <f>'[1]SUMM_0.5%'!A42</f>
        <v>210032</v>
      </c>
      <c r="B43" s="19" t="str">
        <f>'[1]SUMM_0.5%'!B42</f>
        <v>Union Hospital of Cecil County</v>
      </c>
      <c r="C43" s="20">
        <f>'[1]SUMM_0.5%'!C42</f>
        <v>66178058</v>
      </c>
      <c r="D43" s="21">
        <f>'[1]SUMM_0.5%'!D42</f>
        <v>0.721</v>
      </c>
      <c r="E43" s="22">
        <f>'[1]SUMM_0.5%'!G42</f>
        <v>0.0031174728651530703</v>
      </c>
      <c r="F43" s="20">
        <f>'[1]SUMM_0.5%'!H42</f>
        <v>206308.30008352606</v>
      </c>
    </row>
    <row r="44" spans="1:6" ht="18">
      <c r="A44" s="19">
        <f>'[1]SUMM_0.5%'!A43</f>
        <v>210006</v>
      </c>
      <c r="B44" s="19" t="str">
        <f>'[1]SUMM_0.5%'!B43</f>
        <v>Harford Memorial Hospital</v>
      </c>
      <c r="C44" s="20">
        <f>'[1]SUMM_0.5%'!C43</f>
        <v>53709990</v>
      </c>
      <c r="D44" s="21">
        <f>'[1]SUMM_0.5%'!D43</f>
        <v>0.7281</v>
      </c>
      <c r="E44" s="22">
        <f>'[1]SUMM_0.5%'!G43</f>
        <v>0.0032576446375667256</v>
      </c>
      <c r="F44" s="20">
        <f>'[1]SUMM_0.5%'!H43</f>
        <v>174968.06090726246</v>
      </c>
    </row>
    <row r="45" spans="1:6" ht="18">
      <c r="A45" s="19">
        <f>'[1]SUMM_0.5%'!A44</f>
        <v>210049</v>
      </c>
      <c r="B45" s="19" t="str">
        <f>'[1]SUMM_0.5%'!B44</f>
        <v>Upper Chesapeake Medical Center</v>
      </c>
      <c r="C45" s="20">
        <f>'[1]SUMM_0.5%'!C44</f>
        <v>117198436</v>
      </c>
      <c r="D45" s="21">
        <f>'[1]SUMM_0.5%'!D44</f>
        <v>0.7461</v>
      </c>
      <c r="E45" s="22">
        <f>'[1]SUMM_0.5%'!G44</f>
        <v>0.0036130096943898238</v>
      </c>
      <c r="F45" s="20">
        <f>'[1]SUMM_0.5%'!H44</f>
        <v>423439.08543532534</v>
      </c>
    </row>
    <row r="46" spans="1:6" ht="18">
      <c r="A46" s="19">
        <f>'[1]SUMM_0.5%'!A45</f>
        <v>210007</v>
      </c>
      <c r="B46" s="19" t="str">
        <f>'[1]SUMM_0.5%'!B45</f>
        <v>St. Josephs Hospital</v>
      </c>
      <c r="C46" s="20">
        <f>'[1]SUMM_0.5%'!C45</f>
        <v>218909250</v>
      </c>
      <c r="D46" s="21">
        <f>'[1]SUMM_0.5%'!D45</f>
        <v>0.7461</v>
      </c>
      <c r="E46" s="22">
        <f>'[1]SUMM_0.5%'!G45</f>
        <v>0.0036130096943898238</v>
      </c>
      <c r="F46" s="20">
        <f>'[1]SUMM_0.5%'!H45</f>
        <v>790921.2424416055</v>
      </c>
    </row>
    <row r="47" spans="1:6" ht="18">
      <c r="A47" s="19">
        <f>'[1]SUMM_0.5%'!A46</f>
        <v>210037</v>
      </c>
      <c r="B47" s="19" t="str">
        <f>'[1]SUMM_0.5%'!B46</f>
        <v>Memorial Hospital at Easton</v>
      </c>
      <c r="C47" s="20">
        <f>'[1]SUMM_0.5%'!C46</f>
        <v>89806444</v>
      </c>
      <c r="D47" s="21">
        <f>'[1]SUMM_0.5%'!D46</f>
        <v>0.7753</v>
      </c>
      <c r="E47" s="22">
        <f>'[1]SUMM_0.5%'!G46</f>
        <v>0.004189490786569827</v>
      </c>
      <c r="F47" s="20">
        <f>'[1]SUMM_0.5%'!H46</f>
        <v>376243.2697125991</v>
      </c>
    </row>
    <row r="48" spans="1:6" ht="18">
      <c r="A48" s="19">
        <f>'[1]SUMM_0.5%'!A47</f>
        <v>210008</v>
      </c>
      <c r="B48" s="19" t="str">
        <f>'[1]SUMM_0.5%'!B47</f>
        <v>Mercy Medical Center, Inc.</v>
      </c>
      <c r="C48" s="20">
        <f>'[1]SUMM_0.5%'!C47</f>
        <v>186491898</v>
      </c>
      <c r="D48" s="21">
        <f>'[1]SUMM_0.5%'!D47</f>
        <v>0.8072</v>
      </c>
      <c r="E48" s="22">
        <f>'[1]SUMM_0.5%'!G47</f>
        <v>0.004819276637272996</v>
      </c>
      <c r="F48" s="20">
        <f>'[1]SUMM_0.5%'!H47</f>
        <v>898756.0470720985</v>
      </c>
    </row>
    <row r="49" spans="1:6" ht="18">
      <c r="A49" s="19">
        <f>'[1]SUMM_0.5%'!A48</f>
        <v>210028</v>
      </c>
      <c r="B49" s="19" t="str">
        <f>'[1]SUMM_0.5%'!B48</f>
        <v>St. Marys Hospital</v>
      </c>
      <c r="C49" s="20">
        <f>'[1]SUMM_0.5%'!C48</f>
        <v>59372280</v>
      </c>
      <c r="D49" s="21">
        <f>'[1]SUMM_0.5%'!D48</f>
        <v>0.8794</v>
      </c>
      <c r="E49" s="22">
        <f>'[1]SUMM_0.5%'!G48</f>
        <v>0.006244685365197178</v>
      </c>
      <c r="F49" s="20">
        <f>'[1]SUMM_0.5%'!H48</f>
        <v>370761.2080143891</v>
      </c>
    </row>
    <row r="50" spans="1:6" ht="20.25">
      <c r="A50" s="23" t="s">
        <v>6</v>
      </c>
      <c r="B50" s="23"/>
      <c r="C50" s="24"/>
      <c r="D50" s="25"/>
      <c r="E50" s="26"/>
      <c r="F50" s="27">
        <f>SUM(F27:F49)</f>
        <v>7552329.7178998515</v>
      </c>
    </row>
    <row r="51" spans="1:6" ht="18">
      <c r="A51" s="14"/>
      <c r="B51" s="15"/>
      <c r="C51" s="15"/>
      <c r="D51" s="15"/>
      <c r="E51" s="15"/>
      <c r="F51" s="15"/>
    </row>
  </sheetData>
  <sheetProtection/>
  <printOptions horizontalCentered="1"/>
  <pageMargins left="0.5" right="0" top="0.25" bottom="0.160416666666667" header="0" footer="0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B15" sqref="B15"/>
    </sheetView>
  </sheetViews>
  <sheetFormatPr defaultColWidth="8.88671875" defaultRowHeight="15"/>
  <cols>
    <col min="1" max="1" width="11.10546875" style="13" bestFit="1" customWidth="1"/>
    <col min="2" max="2" width="29.99609375" style="13" bestFit="1" customWidth="1"/>
    <col min="3" max="3" width="12.3359375" style="13" customWidth="1"/>
    <col min="4" max="4" width="15.88671875" style="13" customWidth="1"/>
    <col min="5" max="7" width="15.5546875" style="13" bestFit="1" customWidth="1"/>
  </cols>
  <sheetData>
    <row r="1" spans="1:7" ht="15">
      <c r="A1" s="46" t="s">
        <v>7</v>
      </c>
      <c r="B1" s="46"/>
      <c r="C1" s="46"/>
      <c r="D1" s="46"/>
      <c r="E1" s="46"/>
      <c r="F1" s="46"/>
      <c r="G1" s="46"/>
    </row>
    <row r="2" spans="1:7" ht="15">
      <c r="A2" s="46" t="s">
        <v>8</v>
      </c>
      <c r="B2" s="46"/>
      <c r="C2" s="46"/>
      <c r="D2" s="46"/>
      <c r="E2" s="46"/>
      <c r="F2" s="46"/>
      <c r="G2" s="46"/>
    </row>
    <row r="3" spans="1:7" ht="15">
      <c r="A3" s="2"/>
      <c r="B3"/>
      <c r="C3"/>
      <c r="D3"/>
      <c r="E3"/>
      <c r="F3"/>
      <c r="G3"/>
    </row>
    <row r="4" spans="1:7" ht="26.25">
      <c r="A4" s="3" t="s">
        <v>9</v>
      </c>
      <c r="B4" s="3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</row>
    <row r="5" spans="1:7" ht="15">
      <c r="A5" s="5">
        <v>210027</v>
      </c>
      <c r="B5" s="5" t="s">
        <v>16</v>
      </c>
      <c r="C5" s="6">
        <v>0.5857</v>
      </c>
      <c r="D5" s="6">
        <v>0</v>
      </c>
      <c r="E5" s="6">
        <v>0.2929</v>
      </c>
      <c r="F5" s="7">
        <v>0.23</v>
      </c>
      <c r="G5" s="6">
        <v>0.274</v>
      </c>
    </row>
    <row r="6" spans="1:7" ht="15">
      <c r="A6" s="5">
        <v>210003</v>
      </c>
      <c r="B6" s="5" t="s">
        <v>17</v>
      </c>
      <c r="C6" s="6">
        <v>0.5476</v>
      </c>
      <c r="D6" s="6">
        <v>0.15</v>
      </c>
      <c r="E6" s="6">
        <v>0.3488</v>
      </c>
      <c r="F6" s="7">
        <v>0.16</v>
      </c>
      <c r="G6" s="6">
        <v>0.2922</v>
      </c>
    </row>
    <row r="7" spans="1:7" ht="15">
      <c r="A7" s="5">
        <v>210044</v>
      </c>
      <c r="B7" s="5" t="s">
        <v>18</v>
      </c>
      <c r="C7" s="6">
        <v>0.7211</v>
      </c>
      <c r="D7" s="6">
        <v>0.2</v>
      </c>
      <c r="E7" s="6">
        <v>0.4605</v>
      </c>
      <c r="F7" s="7">
        <v>0.17</v>
      </c>
      <c r="G7" s="6">
        <v>0.3734</v>
      </c>
    </row>
    <row r="8" spans="1:7" ht="15">
      <c r="A8" s="5">
        <v>210012</v>
      </c>
      <c r="B8" s="5" t="s">
        <v>19</v>
      </c>
      <c r="C8" s="6">
        <v>0.7</v>
      </c>
      <c r="D8" s="6">
        <v>0.25</v>
      </c>
      <c r="E8" s="6">
        <v>0.475</v>
      </c>
      <c r="F8" s="7">
        <v>0.14</v>
      </c>
      <c r="G8" s="6">
        <v>0.3745</v>
      </c>
    </row>
    <row r="9" spans="1:7" ht="15">
      <c r="A9" s="5">
        <v>210019</v>
      </c>
      <c r="B9" s="5" t="s">
        <v>20</v>
      </c>
      <c r="C9" s="6">
        <v>0.7143</v>
      </c>
      <c r="D9" s="6">
        <v>0.275</v>
      </c>
      <c r="E9" s="6">
        <v>0.4946</v>
      </c>
      <c r="F9" s="7">
        <v>0.14</v>
      </c>
      <c r="G9" s="6">
        <v>0.3883</v>
      </c>
    </row>
    <row r="10" spans="1:7" ht="15">
      <c r="A10" s="5">
        <v>210038</v>
      </c>
      <c r="B10" s="5" t="s">
        <v>21</v>
      </c>
      <c r="C10" s="6">
        <v>0.7263</v>
      </c>
      <c r="D10" s="6">
        <v>0.15</v>
      </c>
      <c r="E10" s="6">
        <v>0.4382</v>
      </c>
      <c r="F10" s="7">
        <v>0.35</v>
      </c>
      <c r="G10" s="6">
        <v>0.4117</v>
      </c>
    </row>
    <row r="11" spans="1:7" ht="15">
      <c r="A11" s="5">
        <v>210005</v>
      </c>
      <c r="B11" s="5" t="s">
        <v>22</v>
      </c>
      <c r="C11" s="6">
        <v>0.719</v>
      </c>
      <c r="D11" s="6">
        <v>0.375</v>
      </c>
      <c r="E11" s="6">
        <v>0.547</v>
      </c>
      <c r="F11" s="7">
        <v>0.19</v>
      </c>
      <c r="G11" s="6">
        <v>0.4399</v>
      </c>
    </row>
    <row r="12" spans="1:7" ht="15">
      <c r="A12" s="5">
        <v>210040</v>
      </c>
      <c r="B12" s="5" t="s">
        <v>23</v>
      </c>
      <c r="C12" s="6">
        <v>0.795</v>
      </c>
      <c r="D12" s="6">
        <v>0.375</v>
      </c>
      <c r="E12" s="6">
        <v>0.585</v>
      </c>
      <c r="F12" s="7">
        <v>0.11</v>
      </c>
      <c r="G12" s="6">
        <v>0.4425</v>
      </c>
    </row>
    <row r="13" spans="1:7" ht="15">
      <c r="A13" s="5">
        <v>210016</v>
      </c>
      <c r="B13" s="5" t="s">
        <v>24</v>
      </c>
      <c r="C13" s="6">
        <v>0.8143</v>
      </c>
      <c r="D13" s="6">
        <v>0.375</v>
      </c>
      <c r="E13" s="6">
        <v>0.5946</v>
      </c>
      <c r="F13" s="7">
        <v>0.1</v>
      </c>
      <c r="G13" s="6">
        <v>0.4463</v>
      </c>
    </row>
    <row r="14" spans="1:7" ht="15">
      <c r="A14" s="5">
        <v>210055</v>
      </c>
      <c r="B14" s="5" t="s">
        <v>25</v>
      </c>
      <c r="C14" s="6">
        <v>0.7579</v>
      </c>
      <c r="D14" s="6">
        <v>0.475</v>
      </c>
      <c r="E14" s="6">
        <v>0.6164</v>
      </c>
      <c r="F14" s="7">
        <v>0.08</v>
      </c>
      <c r="G14" s="6">
        <v>0.4555</v>
      </c>
    </row>
    <row r="15" spans="1:7" ht="15">
      <c r="A15" s="5">
        <v>210022</v>
      </c>
      <c r="B15" s="5" t="s">
        <v>26</v>
      </c>
      <c r="C15" s="6">
        <v>0.725</v>
      </c>
      <c r="D15" s="6">
        <v>0.325</v>
      </c>
      <c r="E15" s="6">
        <v>0.525</v>
      </c>
      <c r="F15" s="7">
        <v>0.3</v>
      </c>
      <c r="G15" s="6">
        <v>0.4575</v>
      </c>
    </row>
    <row r="16" spans="1:7" ht="15">
      <c r="A16" s="5">
        <v>210051</v>
      </c>
      <c r="B16" s="5" t="s">
        <v>27</v>
      </c>
      <c r="C16" s="6">
        <v>0.7579</v>
      </c>
      <c r="D16" s="6">
        <v>0.225</v>
      </c>
      <c r="E16" s="6">
        <v>0.4914</v>
      </c>
      <c r="F16" s="7">
        <v>0.38</v>
      </c>
      <c r="G16" s="6">
        <v>0.458</v>
      </c>
    </row>
    <row r="17" spans="1:7" ht="15">
      <c r="A17" s="5">
        <v>210045</v>
      </c>
      <c r="B17" s="5" t="s">
        <v>28</v>
      </c>
      <c r="C17" s="6">
        <v>0.56</v>
      </c>
      <c r="D17" s="6">
        <v>0.1</v>
      </c>
      <c r="E17" s="6">
        <v>0.33</v>
      </c>
      <c r="F17" s="7">
        <v>0.76</v>
      </c>
      <c r="G17" s="6">
        <v>0.459</v>
      </c>
    </row>
    <row r="18" spans="1:7" ht="15">
      <c r="A18" s="5">
        <v>210015</v>
      </c>
      <c r="B18" s="5" t="s">
        <v>29</v>
      </c>
      <c r="C18" s="6">
        <v>0.7905</v>
      </c>
      <c r="D18" s="6">
        <v>0.425</v>
      </c>
      <c r="E18" s="6">
        <v>0.6077</v>
      </c>
      <c r="F18" s="7">
        <v>0.17</v>
      </c>
      <c r="G18" s="6">
        <v>0.4764</v>
      </c>
    </row>
    <row r="19" spans="1:7" ht="15">
      <c r="A19" s="5">
        <v>210011</v>
      </c>
      <c r="B19" s="5" t="s">
        <v>30</v>
      </c>
      <c r="C19" s="6">
        <v>0.781</v>
      </c>
      <c r="D19" s="6">
        <v>0.375</v>
      </c>
      <c r="E19" s="6">
        <v>0.578</v>
      </c>
      <c r="F19" s="7">
        <v>0.25</v>
      </c>
      <c r="G19" s="6">
        <v>0.4796</v>
      </c>
    </row>
    <row r="20" spans="1:7" ht="15">
      <c r="A20" s="5">
        <v>210060</v>
      </c>
      <c r="B20" s="5" t="s">
        <v>31</v>
      </c>
      <c r="C20" s="6">
        <v>0.7438</v>
      </c>
      <c r="D20" s="6">
        <v>0.4333</v>
      </c>
      <c r="E20" s="6">
        <v>0.5885</v>
      </c>
      <c r="F20" s="7">
        <v>0.24</v>
      </c>
      <c r="G20" s="6">
        <v>0.484</v>
      </c>
    </row>
    <row r="21" spans="1:7" ht="15">
      <c r="A21" s="5">
        <v>210057</v>
      </c>
      <c r="B21" s="5" t="s">
        <v>32</v>
      </c>
      <c r="C21" s="6">
        <v>0.8524</v>
      </c>
      <c r="D21" s="6">
        <v>0.525</v>
      </c>
      <c r="E21" s="6">
        <v>0.6887</v>
      </c>
      <c r="F21" s="7">
        <v>0.05</v>
      </c>
      <c r="G21" s="6">
        <v>0.4971</v>
      </c>
    </row>
    <row r="22" spans="1:7" ht="15">
      <c r="A22" s="5">
        <v>210054</v>
      </c>
      <c r="B22" s="5" t="s">
        <v>33</v>
      </c>
      <c r="C22" s="6">
        <v>0.7857</v>
      </c>
      <c r="D22" s="6">
        <v>0.55</v>
      </c>
      <c r="E22" s="6">
        <v>0.6679</v>
      </c>
      <c r="F22" s="7">
        <v>0.14</v>
      </c>
      <c r="G22" s="6">
        <v>0.5095</v>
      </c>
    </row>
    <row r="23" spans="1:7" ht="15">
      <c r="A23" s="5">
        <v>210023</v>
      </c>
      <c r="B23" s="5" t="s">
        <v>34</v>
      </c>
      <c r="C23" s="6">
        <v>0.6714</v>
      </c>
      <c r="D23" s="6">
        <v>0.1</v>
      </c>
      <c r="E23" s="6">
        <v>0.3857</v>
      </c>
      <c r="F23" s="7">
        <v>0.84</v>
      </c>
      <c r="G23" s="6">
        <v>0.522</v>
      </c>
    </row>
    <row r="24" spans="1:7" ht="15">
      <c r="A24" s="5">
        <v>210029</v>
      </c>
      <c r="B24" s="5" t="s">
        <v>35</v>
      </c>
      <c r="C24" s="6">
        <v>0.7571</v>
      </c>
      <c r="D24" s="6">
        <v>0.375</v>
      </c>
      <c r="E24" s="6">
        <v>0.5661</v>
      </c>
      <c r="F24" s="7">
        <v>0.42</v>
      </c>
      <c r="G24" s="6">
        <v>0.5223</v>
      </c>
    </row>
    <row r="25" spans="1:7" ht="15">
      <c r="A25" s="5">
        <v>210030</v>
      </c>
      <c r="B25" s="5" t="s">
        <v>36</v>
      </c>
      <c r="C25" s="6">
        <v>0.7158</v>
      </c>
      <c r="D25" s="6">
        <v>0.2333</v>
      </c>
      <c r="E25" s="6">
        <v>0.4746</v>
      </c>
      <c r="F25" s="7">
        <v>0.66</v>
      </c>
      <c r="G25" s="6">
        <v>0.5302</v>
      </c>
    </row>
    <row r="26" spans="1:7" ht="15">
      <c r="A26" s="5">
        <v>210024</v>
      </c>
      <c r="B26" s="5" t="s">
        <v>37</v>
      </c>
      <c r="C26" s="6">
        <v>0.7286</v>
      </c>
      <c r="D26" s="6">
        <v>0.25</v>
      </c>
      <c r="E26" s="6">
        <v>0.4893</v>
      </c>
      <c r="F26" s="7">
        <v>0.69</v>
      </c>
      <c r="G26" s="6">
        <v>0.5495</v>
      </c>
    </row>
    <row r="27" spans="1:7" ht="15">
      <c r="A27" s="5">
        <v>210033</v>
      </c>
      <c r="B27" s="5" t="s">
        <v>38</v>
      </c>
      <c r="C27" s="6">
        <v>0.8333</v>
      </c>
      <c r="D27" s="6">
        <v>0.45</v>
      </c>
      <c r="E27" s="6">
        <v>0.6417</v>
      </c>
      <c r="F27" s="7">
        <v>0.42</v>
      </c>
      <c r="G27" s="6">
        <v>0.5752</v>
      </c>
    </row>
    <row r="28" spans="1:7" ht="15">
      <c r="A28" s="5">
        <v>210056</v>
      </c>
      <c r="B28" s="5" t="s">
        <v>39</v>
      </c>
      <c r="C28" s="6">
        <v>0.7667</v>
      </c>
      <c r="D28" s="6">
        <v>0.35</v>
      </c>
      <c r="E28" s="6">
        <v>0.5583</v>
      </c>
      <c r="F28" s="7">
        <v>0.64</v>
      </c>
      <c r="G28" s="6">
        <v>0.5828</v>
      </c>
    </row>
    <row r="29" spans="1:7" ht="15">
      <c r="A29" s="5">
        <v>210048</v>
      </c>
      <c r="B29" s="5" t="s">
        <v>40</v>
      </c>
      <c r="C29" s="6">
        <v>0.8238</v>
      </c>
      <c r="D29" s="6">
        <v>0.6</v>
      </c>
      <c r="E29" s="6">
        <v>0.7119</v>
      </c>
      <c r="F29" s="7">
        <v>0.29</v>
      </c>
      <c r="G29" s="6">
        <v>0.5853</v>
      </c>
    </row>
    <row r="30" spans="1:7" ht="15">
      <c r="A30" s="5">
        <v>210002</v>
      </c>
      <c r="B30" s="5" t="s">
        <v>41</v>
      </c>
      <c r="C30" s="6">
        <v>0.7333</v>
      </c>
      <c r="D30" s="6">
        <v>0.425</v>
      </c>
      <c r="E30" s="6">
        <v>0.5792</v>
      </c>
      <c r="F30" s="7">
        <v>0.61</v>
      </c>
      <c r="G30" s="6">
        <v>0.5884</v>
      </c>
    </row>
    <row r="31" spans="1:7" ht="15">
      <c r="A31" s="5">
        <v>210034</v>
      </c>
      <c r="B31" s="5" t="s">
        <v>42</v>
      </c>
      <c r="C31" s="6">
        <v>0.7526</v>
      </c>
      <c r="D31" s="6">
        <v>0.525</v>
      </c>
      <c r="E31" s="6">
        <v>0.6388</v>
      </c>
      <c r="F31" s="7">
        <v>0.49</v>
      </c>
      <c r="G31" s="6">
        <v>0.5942</v>
      </c>
    </row>
    <row r="32" spans="1:7" ht="15">
      <c r="A32" s="5">
        <v>210013</v>
      </c>
      <c r="B32" s="5" t="s">
        <v>43</v>
      </c>
      <c r="C32" s="6">
        <v>0.8105</v>
      </c>
      <c r="D32" s="6">
        <v>0.6333</v>
      </c>
      <c r="E32" s="6">
        <v>0.7219</v>
      </c>
      <c r="F32" s="7">
        <v>0.35</v>
      </c>
      <c r="G32" s="6">
        <v>0.6104</v>
      </c>
    </row>
    <row r="33" spans="1:7" ht="15">
      <c r="A33" s="5">
        <v>210043</v>
      </c>
      <c r="B33" s="5" t="s">
        <v>44</v>
      </c>
      <c r="C33" s="6">
        <v>0.7762</v>
      </c>
      <c r="D33" s="6">
        <v>0.6</v>
      </c>
      <c r="E33" s="6">
        <v>0.6881</v>
      </c>
      <c r="F33" s="7">
        <v>0.44</v>
      </c>
      <c r="G33" s="6">
        <v>0.6137</v>
      </c>
    </row>
    <row r="34" spans="1:7" ht="15">
      <c r="A34" s="5">
        <v>210018</v>
      </c>
      <c r="B34" s="5" t="s">
        <v>45</v>
      </c>
      <c r="C34" s="6">
        <v>0.8632</v>
      </c>
      <c r="D34" s="6">
        <v>0.7</v>
      </c>
      <c r="E34" s="6">
        <v>0.7816</v>
      </c>
      <c r="F34" s="7">
        <v>0.26</v>
      </c>
      <c r="G34" s="6">
        <v>0.6251</v>
      </c>
    </row>
    <row r="35" spans="1:7" ht="15">
      <c r="A35" s="5">
        <v>210001</v>
      </c>
      <c r="B35" s="5" t="s">
        <v>46</v>
      </c>
      <c r="C35" s="6">
        <v>0.881</v>
      </c>
      <c r="D35" s="6">
        <v>0.85</v>
      </c>
      <c r="E35" s="6">
        <v>0.8655</v>
      </c>
      <c r="F35" s="7">
        <v>0.11</v>
      </c>
      <c r="G35" s="6">
        <v>0.6388</v>
      </c>
    </row>
    <row r="36" spans="1:7" ht="15">
      <c r="A36" s="5">
        <v>210039</v>
      </c>
      <c r="B36" s="5" t="s">
        <v>47</v>
      </c>
      <c r="C36" s="6">
        <v>0.8842</v>
      </c>
      <c r="D36" s="6">
        <v>0.55</v>
      </c>
      <c r="E36" s="6">
        <v>0.7171</v>
      </c>
      <c r="F36" s="7">
        <v>0.46</v>
      </c>
      <c r="G36" s="6">
        <v>0.64</v>
      </c>
    </row>
    <row r="37" spans="1:7" ht="15">
      <c r="A37" s="5">
        <v>210017</v>
      </c>
      <c r="B37" s="5" t="s">
        <v>48</v>
      </c>
      <c r="C37" s="6">
        <v>0.7067</v>
      </c>
      <c r="D37" s="6">
        <v>0.3333</v>
      </c>
      <c r="E37" s="6">
        <v>0.52</v>
      </c>
      <c r="F37" s="7">
        <v>0.92</v>
      </c>
      <c r="G37" s="6">
        <v>0.64</v>
      </c>
    </row>
    <row r="38" spans="1:7" ht="15">
      <c r="A38" s="5">
        <v>210035</v>
      </c>
      <c r="B38" s="5" t="s">
        <v>49</v>
      </c>
      <c r="C38" s="6">
        <v>0.8789</v>
      </c>
      <c r="D38" s="6">
        <v>0.8</v>
      </c>
      <c r="E38" s="6">
        <v>0.8395</v>
      </c>
      <c r="F38" s="7">
        <v>0.22</v>
      </c>
      <c r="G38" s="6">
        <v>0.6536</v>
      </c>
    </row>
    <row r="39" spans="1:7" ht="15">
      <c r="A39" s="5">
        <v>210010</v>
      </c>
      <c r="B39" s="5" t="s">
        <v>50</v>
      </c>
      <c r="C39" s="6">
        <v>0.7526</v>
      </c>
      <c r="D39" s="6">
        <v>0.4</v>
      </c>
      <c r="E39" s="6">
        <v>0.5763</v>
      </c>
      <c r="F39" s="7">
        <v>0.85</v>
      </c>
      <c r="G39" s="6">
        <v>0.6584</v>
      </c>
    </row>
    <row r="40" spans="1:7" ht="15">
      <c r="A40" s="5">
        <v>210004</v>
      </c>
      <c r="B40" s="5" t="s">
        <v>51</v>
      </c>
      <c r="C40" s="6">
        <v>0.919</v>
      </c>
      <c r="D40" s="6">
        <v>0.8</v>
      </c>
      <c r="E40" s="6">
        <v>0.8595</v>
      </c>
      <c r="F40" s="7">
        <v>0.2</v>
      </c>
      <c r="G40" s="6">
        <v>0.6617</v>
      </c>
    </row>
    <row r="41" spans="1:7" ht="15">
      <c r="A41" s="5">
        <v>210009</v>
      </c>
      <c r="B41" s="5" t="s">
        <v>52</v>
      </c>
      <c r="C41" s="6">
        <v>0.8095</v>
      </c>
      <c r="D41" s="6">
        <v>0.6</v>
      </c>
      <c r="E41" s="6">
        <v>0.7048</v>
      </c>
      <c r="F41" s="7">
        <v>0.73</v>
      </c>
      <c r="G41" s="6">
        <v>0.7123</v>
      </c>
    </row>
    <row r="42" spans="1:7" ht="15">
      <c r="A42" s="5">
        <v>210061</v>
      </c>
      <c r="B42" s="5" t="s">
        <v>53</v>
      </c>
      <c r="C42" s="6">
        <v>0.9125</v>
      </c>
      <c r="D42" s="6">
        <v>0.8667</v>
      </c>
      <c r="E42" s="6">
        <v>0.8896</v>
      </c>
      <c r="F42" s="7">
        <v>0.3</v>
      </c>
      <c r="G42" s="6">
        <v>0.7127</v>
      </c>
    </row>
    <row r="43" spans="1:7" ht="15">
      <c r="A43" s="5">
        <v>210032</v>
      </c>
      <c r="B43" s="5" t="s">
        <v>54</v>
      </c>
      <c r="C43" s="6">
        <v>0.9</v>
      </c>
      <c r="D43" s="6">
        <v>0.8</v>
      </c>
      <c r="E43" s="6">
        <v>0.85</v>
      </c>
      <c r="F43" s="8">
        <v>0.42</v>
      </c>
      <c r="G43" s="9">
        <v>0.721</v>
      </c>
    </row>
    <row r="44" spans="1:7" ht="15">
      <c r="A44" s="5">
        <v>210006</v>
      </c>
      <c r="B44" s="5" t="s">
        <v>55</v>
      </c>
      <c r="C44" s="6">
        <v>0.9368</v>
      </c>
      <c r="D44" s="6">
        <v>0.775</v>
      </c>
      <c r="E44" s="10">
        <v>0.8559</v>
      </c>
      <c r="F44" s="11">
        <v>0.43</v>
      </c>
      <c r="G44" s="12">
        <v>0.7281</v>
      </c>
    </row>
    <row r="45" spans="1:7" ht="15">
      <c r="A45" s="5">
        <v>210049</v>
      </c>
      <c r="B45" s="5" t="s">
        <v>56</v>
      </c>
      <c r="C45" s="6">
        <v>0.9381</v>
      </c>
      <c r="D45" s="6">
        <v>0.825</v>
      </c>
      <c r="E45" s="10">
        <v>0.8815</v>
      </c>
      <c r="F45" s="11">
        <v>0.43</v>
      </c>
      <c r="G45" s="12">
        <f>E45*0.7+F45*0.3</f>
        <v>0.7460499999999999</v>
      </c>
    </row>
    <row r="46" spans="1:7" ht="15">
      <c r="A46" s="5">
        <v>210007</v>
      </c>
      <c r="B46" s="5" t="s">
        <v>57</v>
      </c>
      <c r="C46" s="6">
        <v>0.8952</v>
      </c>
      <c r="D46" s="6">
        <v>0.825</v>
      </c>
      <c r="E46" s="10">
        <v>0.8601</v>
      </c>
      <c r="F46" s="11">
        <v>0.48</v>
      </c>
      <c r="G46" s="12">
        <f>E46*0.7+F46*0.3</f>
        <v>0.74607</v>
      </c>
    </row>
    <row r="47" spans="1:7" ht="15">
      <c r="A47" s="5">
        <v>210037</v>
      </c>
      <c r="B47" s="5" t="s">
        <v>58</v>
      </c>
      <c r="C47" s="6">
        <v>0.835</v>
      </c>
      <c r="D47" s="6">
        <v>0.6</v>
      </c>
      <c r="E47" s="10">
        <v>0.7175</v>
      </c>
      <c r="F47" s="11">
        <v>0.91</v>
      </c>
      <c r="G47" s="12">
        <v>0.7753</v>
      </c>
    </row>
    <row r="48" spans="1:7" ht="15">
      <c r="A48" s="5">
        <v>210008</v>
      </c>
      <c r="B48" s="5" t="s">
        <v>59</v>
      </c>
      <c r="C48" s="6">
        <v>0.8444</v>
      </c>
      <c r="D48" s="6">
        <v>0.7333</v>
      </c>
      <c r="E48" s="10">
        <v>0.7889</v>
      </c>
      <c r="F48" s="11">
        <v>0.85</v>
      </c>
      <c r="G48" s="12">
        <v>0.8072</v>
      </c>
    </row>
    <row r="49" spans="1:7" ht="15">
      <c r="A49" s="5">
        <v>210028</v>
      </c>
      <c r="B49" s="5" t="s">
        <v>60</v>
      </c>
      <c r="C49" s="6">
        <v>0.9368</v>
      </c>
      <c r="D49" s="6">
        <v>0.95</v>
      </c>
      <c r="E49" s="10">
        <v>0.9434</v>
      </c>
      <c r="F49" s="11">
        <v>0.73</v>
      </c>
      <c r="G49" s="12">
        <v>0.8794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 Calikoglu</dc:creator>
  <cp:keywords/>
  <dc:description/>
  <cp:lastModifiedBy>Sule Calikoglu</cp:lastModifiedBy>
  <dcterms:created xsi:type="dcterms:W3CDTF">2011-09-20T14:46:07Z</dcterms:created>
  <dcterms:modified xsi:type="dcterms:W3CDTF">2011-11-07T14:32:53Z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