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RATE_SETTING\FY 2019 Model Input\"/>
    </mc:Choice>
  </mc:AlternateContent>
  <bookViews>
    <workbookView xWindow="0" yWindow="0" windowWidth="28800" windowHeight="14235"/>
  </bookViews>
  <sheets>
    <sheet name="FY19 NSPI Funding" sheetId="4" r:id="rId1"/>
  </sheets>
  <calcPr calcId="152511"/>
</workbook>
</file>

<file path=xl/calcChain.xml><?xml version="1.0" encoding="utf-8"?>
<calcChain xmlns="http://schemas.openxmlformats.org/spreadsheetml/2006/main">
  <c r="E57" i="4" l="1"/>
  <c r="D57" i="4"/>
  <c r="C57" i="4"/>
  <c r="C3" i="4"/>
  <c r="D3" i="4" s="1"/>
  <c r="E3" i="4" s="1"/>
  <c r="C31" i="4" l="1"/>
  <c r="D31" i="4" s="1"/>
  <c r="E31" i="4" s="1"/>
  <c r="C32" i="4"/>
  <c r="D32" i="4" s="1"/>
  <c r="E32" i="4" s="1"/>
  <c r="C33" i="4"/>
  <c r="D33" i="4" s="1"/>
  <c r="E33" i="4" s="1"/>
  <c r="C34" i="4"/>
  <c r="D34" i="4" s="1"/>
  <c r="E34" i="4" s="1"/>
  <c r="C35" i="4"/>
  <c r="C36" i="4"/>
  <c r="D36" i="4" s="1"/>
  <c r="E36" i="4" s="1"/>
  <c r="C37" i="4"/>
  <c r="D37" i="4" s="1"/>
  <c r="E37" i="4" s="1"/>
  <c r="C38" i="4"/>
  <c r="D38" i="4" s="1"/>
  <c r="E38" i="4" s="1"/>
  <c r="C39" i="4"/>
  <c r="D39" i="4" s="1"/>
  <c r="E39" i="4" s="1"/>
  <c r="C40" i="4"/>
  <c r="D40" i="4" s="1"/>
  <c r="E40" i="4" s="1"/>
  <c r="C41" i="4"/>
  <c r="D41" i="4" s="1"/>
  <c r="E41" i="4" s="1"/>
  <c r="C42" i="4"/>
  <c r="D42" i="4" s="1"/>
  <c r="E42" i="4" s="1"/>
  <c r="C43" i="4"/>
  <c r="D43" i="4" s="1"/>
  <c r="E43" i="4" s="1"/>
  <c r="C44" i="4"/>
  <c r="D44" i="4" s="1"/>
  <c r="E44" i="4" s="1"/>
  <c r="C45" i="4"/>
  <c r="D45" i="4" s="1"/>
  <c r="E45" i="4" s="1"/>
  <c r="C46" i="4"/>
  <c r="D46" i="4" s="1"/>
  <c r="E46" i="4" s="1"/>
  <c r="C47" i="4"/>
  <c r="D47" i="4" s="1"/>
  <c r="E47" i="4" s="1"/>
  <c r="C48" i="4"/>
  <c r="D48" i="4" s="1"/>
  <c r="E48" i="4" s="1"/>
  <c r="C49" i="4"/>
  <c r="D49" i="4" s="1"/>
  <c r="E49" i="4" s="1"/>
  <c r="C50" i="4"/>
  <c r="D50" i="4" s="1"/>
  <c r="E50" i="4" s="1"/>
  <c r="C51" i="4"/>
  <c r="D51" i="4" s="1"/>
  <c r="E51" i="4" s="1"/>
  <c r="C52" i="4"/>
  <c r="D52" i="4" s="1"/>
  <c r="E52" i="4" s="1"/>
  <c r="C53" i="4"/>
  <c r="D53" i="4" s="1"/>
  <c r="E53" i="4" s="1"/>
  <c r="C54" i="4"/>
  <c r="D54" i="4" s="1"/>
  <c r="E54" i="4" s="1"/>
  <c r="C55" i="4"/>
  <c r="D55" i="4" s="1"/>
  <c r="E55" i="4" s="1"/>
  <c r="C56" i="4"/>
  <c r="D56" i="4" s="1"/>
  <c r="E56" i="4" s="1"/>
  <c r="C4" i="4"/>
  <c r="D4" i="4" s="1"/>
  <c r="E4" i="4" s="1"/>
  <c r="C5" i="4"/>
  <c r="D5" i="4" s="1"/>
  <c r="E5" i="4" s="1"/>
  <c r="C6" i="4"/>
  <c r="D6" i="4" s="1"/>
  <c r="E6" i="4" s="1"/>
  <c r="C7" i="4"/>
  <c r="D7" i="4" s="1"/>
  <c r="E7" i="4" s="1"/>
  <c r="C8" i="4"/>
  <c r="D8" i="4" s="1"/>
  <c r="E8" i="4" s="1"/>
  <c r="C9" i="4"/>
  <c r="D9" i="4" s="1"/>
  <c r="E9" i="4" s="1"/>
  <c r="C10" i="4"/>
  <c r="D10" i="4" s="1"/>
  <c r="E10" i="4" s="1"/>
  <c r="C11" i="4"/>
  <c r="D11" i="4" s="1"/>
  <c r="E11" i="4" s="1"/>
  <c r="C12" i="4"/>
  <c r="D12" i="4" s="1"/>
  <c r="E12" i="4" s="1"/>
  <c r="C13" i="4"/>
  <c r="D13" i="4" s="1"/>
  <c r="E13" i="4" s="1"/>
  <c r="C14" i="4"/>
  <c r="D14" i="4" s="1"/>
  <c r="E14" i="4" s="1"/>
  <c r="C15" i="4"/>
  <c r="D15" i="4" s="1"/>
  <c r="E15" i="4" s="1"/>
  <c r="C16" i="4"/>
  <c r="D16" i="4" s="1"/>
  <c r="E16" i="4" s="1"/>
  <c r="C17" i="4"/>
  <c r="D17" i="4" s="1"/>
  <c r="E17" i="4" s="1"/>
  <c r="C18" i="4"/>
  <c r="D18" i="4" s="1"/>
  <c r="E18" i="4" s="1"/>
  <c r="C19" i="4"/>
  <c r="D19" i="4" s="1"/>
  <c r="E19" i="4" s="1"/>
  <c r="C20" i="4"/>
  <c r="D20" i="4" s="1"/>
  <c r="E20" i="4" s="1"/>
  <c r="C21" i="4"/>
  <c r="D21" i="4" s="1"/>
  <c r="E21" i="4" s="1"/>
  <c r="C22" i="4"/>
  <c r="D22" i="4" s="1"/>
  <c r="E22" i="4" s="1"/>
  <c r="C23" i="4"/>
  <c r="D23" i="4" s="1"/>
  <c r="E23" i="4" s="1"/>
  <c r="C24" i="4"/>
  <c r="D24" i="4" s="1"/>
  <c r="E24" i="4" s="1"/>
  <c r="C25" i="4"/>
  <c r="D25" i="4" s="1"/>
  <c r="E25" i="4" s="1"/>
  <c r="C26" i="4"/>
  <c r="D26" i="4" s="1"/>
  <c r="E26" i="4" s="1"/>
  <c r="C27" i="4"/>
  <c r="D27" i="4" s="1"/>
  <c r="E27" i="4" s="1"/>
  <c r="C28" i="4"/>
  <c r="D28" i="4" s="1"/>
  <c r="E28" i="4" s="1"/>
  <c r="C29" i="4"/>
  <c r="D29" i="4" s="1"/>
  <c r="E29" i="4" s="1"/>
  <c r="C30" i="4"/>
  <c r="D30" i="4" s="1"/>
  <c r="E30" i="4" s="1"/>
  <c r="D35" i="4" l="1"/>
  <c r="B57" i="4"/>
  <c r="E35" i="4" l="1"/>
</calcChain>
</file>

<file path=xl/sharedStrings.xml><?xml version="1.0" encoding="utf-8"?>
<sst xmlns="http://schemas.openxmlformats.org/spreadsheetml/2006/main" count="66" uniqueCount="64">
  <si>
    <t>Meritus Medical Center</t>
  </si>
  <si>
    <t xml:space="preserve">University of Maryland Medical Center                 </t>
  </si>
  <si>
    <t xml:space="preserve">Holy Cross Hospital                  </t>
  </si>
  <si>
    <t xml:space="preserve">Frederick Memorial Hospital            </t>
  </si>
  <si>
    <t xml:space="preserve">Mercy Medical Center                </t>
  </si>
  <si>
    <t xml:space="preserve">Johns Hopkins Hospital                 </t>
  </si>
  <si>
    <t xml:space="preserve">UM Shore Medical Center at Dorchester        </t>
  </si>
  <si>
    <t xml:space="preserve">Saint Agnes Hospital                  </t>
  </si>
  <si>
    <t xml:space="preserve">Sinai Hospital                   </t>
  </si>
  <si>
    <t xml:space="preserve">Bon Secours Hospital                 </t>
  </si>
  <si>
    <t xml:space="preserve">MedStar Franklin Square Hospital             </t>
  </si>
  <si>
    <t xml:space="preserve">Washington Adventist Hospital               </t>
  </si>
  <si>
    <t xml:space="preserve">Garrett County Memorial Hospital               </t>
  </si>
  <si>
    <t xml:space="preserve">MedStar Montgomery General Hospital           </t>
  </si>
  <si>
    <t xml:space="preserve">Peninsula Regional Hospital           </t>
  </si>
  <si>
    <t xml:space="preserve">Suburban Hospital                    </t>
  </si>
  <si>
    <t xml:space="preserve">Anne Arundel Medical Center                 </t>
  </si>
  <si>
    <t xml:space="preserve">MedStar Union Memorial Hospital               </t>
  </si>
  <si>
    <t xml:space="preserve">Western Maryland        </t>
  </si>
  <si>
    <t xml:space="preserve">MedStar Saint Mary's Hospital                  </t>
  </si>
  <si>
    <t xml:space="preserve">Johns Hopkins Bayview Medical Center        </t>
  </si>
  <si>
    <t xml:space="preserve">UM Shore Medical Center at Chestertown              </t>
  </si>
  <si>
    <t xml:space="preserve">Union Hospital of Cecil County               </t>
  </si>
  <si>
    <t xml:space="preserve">Carroll County General Hospital              </t>
  </si>
  <si>
    <t xml:space="preserve">MedStar Harbor Hospital Center              </t>
  </si>
  <si>
    <t xml:space="preserve">UM Charles Regional Medical Center                </t>
  </si>
  <si>
    <t xml:space="preserve">UM Shore Medical Center at Easton            </t>
  </si>
  <si>
    <t xml:space="preserve">Calvert Memorial Hospital             </t>
  </si>
  <si>
    <t xml:space="preserve">Northwest Hospital Center                    </t>
  </si>
  <si>
    <t xml:space="preserve">G.B.M.C                       </t>
  </si>
  <si>
    <t xml:space="preserve">McCready Hospital                     </t>
  </si>
  <si>
    <t xml:space="preserve">Howard County General Hospital                </t>
  </si>
  <si>
    <t xml:space="preserve">Upper Chesapeake Medical Center             </t>
  </si>
  <si>
    <t xml:space="preserve">Doctors Community Hospital       </t>
  </si>
  <si>
    <t xml:space="preserve">Atlantic General Hospital                 </t>
  </si>
  <si>
    <t xml:space="preserve">UM Saint Josephs Medical Center       </t>
  </si>
  <si>
    <t xml:space="preserve">UM Rehab &amp; Ortho Institute                       </t>
  </si>
  <si>
    <t xml:space="preserve">MedStar Good Samaritan Hospital               </t>
  </si>
  <si>
    <t>Adventist Rehab Hosp of MD</t>
  </si>
  <si>
    <t>Sheppard Pratt</t>
  </si>
  <si>
    <t>Levindale</t>
  </si>
  <si>
    <t>Mt. Washington</t>
  </si>
  <si>
    <t xml:space="preserve">Shady Grove                  </t>
  </si>
  <si>
    <t xml:space="preserve">University MIEMSS             </t>
  </si>
  <si>
    <t>Max Allowance</t>
  </si>
  <si>
    <t>Hospital</t>
  </si>
  <si>
    <t>Patient Revenue*</t>
  </si>
  <si>
    <t>0.1% of Patient Rev</t>
  </si>
  <si>
    <t xml:space="preserve">Holy Cross Hospital- Germantown             </t>
  </si>
  <si>
    <t>MedStar Southern MD</t>
  </si>
  <si>
    <t>UM-Harford</t>
  </si>
  <si>
    <t>UMMC Midtown</t>
  </si>
  <si>
    <t>UM-BWMC</t>
  </si>
  <si>
    <t>UM-Queen Anne's ED</t>
  </si>
  <si>
    <t xml:space="preserve">Total </t>
  </si>
  <si>
    <t>*Data: 2017 Financial Disclosure Report</t>
  </si>
  <si>
    <t>NSPI Funding FY2019</t>
  </si>
  <si>
    <t>Approved</t>
  </si>
  <si>
    <t>Gross FY2019</t>
  </si>
  <si>
    <t xml:space="preserve">Fort Washington Medical Center               </t>
  </si>
  <si>
    <t xml:space="preserve">UM Laurel Regional Hospital              </t>
  </si>
  <si>
    <t xml:space="preserve">UM Prince George's Hospital Center               </t>
  </si>
  <si>
    <t>FY2019 Funding</t>
  </si>
  <si>
    <t>Adventist HealthCare Behavioral Health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</si>
</sst>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"/>
    <numFmt numFmtId="165" formatCode="&quot;$&quot;#,##0.00"/>
    <numFmt numFmtId="166" formatCode="&quot;$&quot;#,##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7">
    <xf numFmtId="0" fontId="0" fillId="0" borderId="0"/>
    <xf numFmtId="0" fontId="2" fillId="0" borderId="0" applyNumberForma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2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2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2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2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2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2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2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2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2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22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22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22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22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22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22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9" borderId="0" applyNumberFormat="0" applyBorder="0" applyAlignment="0" applyProtection="0"/>
    <xf numFmtId="0" fontId="22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3" borderId="0" applyNumberFormat="0" applyBorder="0" applyAlignment="0" applyProtection="0"/>
    <xf numFmtId="0" fontId="22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7" borderId="0" applyNumberFormat="0" applyBorder="0" applyAlignment="0" applyProtection="0"/>
    <xf numFmtId="0" fontId="22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21" borderId="0" applyNumberFormat="0" applyBorder="0" applyAlignment="0" applyProtection="0"/>
    <xf numFmtId="0" fontId="22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5" borderId="0" applyNumberFormat="0" applyBorder="0" applyAlignment="0" applyProtection="0"/>
    <xf numFmtId="0" fontId="22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9" borderId="0" applyNumberFormat="0" applyBorder="0" applyAlignment="0" applyProtection="0"/>
    <xf numFmtId="0" fontId="22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23" fillId="3" borderId="0" applyNumberFormat="0" applyBorder="0" applyAlignment="0" applyProtection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24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25" fillId="7" borderId="7" applyNumberFormat="0" applyAlignment="0" applyProtection="0"/>
    <xf numFmtId="0" fontId="13" fillId="7" borderId="7" applyNumberFormat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27" fillId="2" borderId="0" applyNumberFormat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28" fillId="0" borderId="1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9" fillId="0" borderId="2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30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5" borderId="4" applyNumberFormat="0" applyAlignment="0" applyProtection="0"/>
    <xf numFmtId="0" fontId="31" fillId="5" borderId="4" applyNumberFormat="0" applyAlignment="0" applyProtection="0"/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32" fillId="0" borderId="6" applyNumberFormat="0" applyFill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8" fillId="4" borderId="0" applyNumberFormat="0" applyBorder="0" applyAlignment="0" applyProtection="0"/>
    <xf numFmtId="0" fontId="18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8" fillId="0" borderId="0"/>
    <xf numFmtId="0" fontId="1" fillId="0" borderId="0"/>
    <xf numFmtId="0" fontId="21" fillId="0" borderId="0"/>
    <xf numFmtId="0" fontId="19" fillId="0" borderId="0">
      <alignment vertical="top"/>
    </xf>
    <xf numFmtId="0" fontId="1" fillId="8" borderId="8" applyNumberFormat="0" applyFont="0" applyAlignment="0" applyProtection="0"/>
    <xf numFmtId="0" fontId="2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34" fillId="6" borderId="5" applyNumberFormat="0" applyAlignment="0" applyProtection="0"/>
    <xf numFmtId="0" fontId="10" fillId="6" borderId="5" applyNumberFormat="0" applyAlignment="0" applyProtection="0"/>
    <xf numFmtId="0" fontId="16" fillId="0" borderId="9" applyNumberFormat="0" applyFill="0" applyAlignment="0" applyProtection="0"/>
    <xf numFmtId="0" fontId="35" fillId="0" borderId="9" applyNumberFormat="0" applyFill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11" fontId="0" fillId="0" borderId="10" xfId="0" applyNumberFormat="1" applyFont="1" applyFill="1" applyBorder="1" applyAlignment="1" applyProtection="1"/>
    <xf numFmtId="0" fontId="0" fillId="0" borderId="0" xfId="0" applyFont="1"/>
    <xf numFmtId="164" fontId="0" fillId="0" borderId="0" xfId="0" applyNumberFormat="1"/>
    <xf numFmtId="164" fontId="37" fillId="0" borderId="10" xfId="0" applyNumberFormat="1" applyFont="1" applyBorder="1"/>
    <xf numFmtId="0" fontId="0" fillId="0" borderId="10" xfId="0" applyFont="1" applyBorder="1"/>
    <xf numFmtId="0" fontId="37" fillId="0" borderId="10" xfId="0" applyFont="1" applyBorder="1"/>
    <xf numFmtId="165" fontId="37" fillId="0" borderId="10" xfId="0" applyNumberFormat="1" applyFont="1" applyBorder="1"/>
    <xf numFmtId="164" fontId="16" fillId="0" borderId="10" xfId="0" applyNumberFormat="1" applyFont="1" applyBorder="1" applyAlignment="1">
      <alignment horizontal="center"/>
    </xf>
    <xf numFmtId="7" fontId="16" fillId="0" borderId="10" xfId="146" applyNumberFormat="1" applyFont="1" applyBorder="1" applyAlignment="1">
      <alignment horizontal="center"/>
    </xf>
    <xf numFmtId="11" fontId="38" fillId="0" borderId="10" xfId="0" applyNumberFormat="1" applyFont="1" applyFill="1" applyBorder="1" applyAlignment="1" applyProtection="1">
      <alignment horizontal="center"/>
    </xf>
    <xf numFmtId="164" fontId="38" fillId="0" borderId="10" xfId="0" applyNumberFormat="1" applyFont="1" applyBorder="1" applyAlignment="1">
      <alignment horizontal="center"/>
    </xf>
    <xf numFmtId="7" fontId="38" fillId="0" borderId="10" xfId="146" applyNumberFormat="1" applyFont="1" applyBorder="1" applyAlignment="1">
      <alignment horizontal="center"/>
    </xf>
    <xf numFmtId="11" fontId="16" fillId="0" borderId="10" xfId="0" applyNumberFormat="1" applyFont="1" applyFill="1" applyBorder="1" applyAlignment="1" applyProtection="1"/>
    <xf numFmtId="0" fontId="16" fillId="0" borderId="10" xfId="0" applyFont="1" applyBorder="1" applyAlignment="1">
      <alignment horizontal="center"/>
    </xf>
    <xf numFmtId="166" fontId="0" fillId="0" borderId="10" xfId="0" applyNumberFormat="1" applyBorder="1"/>
  </cellXfs>
  <cellStyles count="147">
    <cellStyle name="20% - Accent1 2" xfId="3"/>
    <cellStyle name="20% - Accent1 3" xfId="4"/>
    <cellStyle name="20% - Accent1 4" xfId="5"/>
    <cellStyle name="20% - Accent2 2" xfId="6"/>
    <cellStyle name="20% - Accent2 3" xfId="7"/>
    <cellStyle name="20% - Accent2 4" xfId="8"/>
    <cellStyle name="20% - Accent3 2" xfId="9"/>
    <cellStyle name="20% - Accent3 3" xfId="10"/>
    <cellStyle name="20% - Accent3 4" xfId="11"/>
    <cellStyle name="20% - Accent4 2" xfId="12"/>
    <cellStyle name="20% - Accent4 3" xfId="13"/>
    <cellStyle name="20% - Accent4 4" xfId="14"/>
    <cellStyle name="20% - Accent5 2" xfId="15"/>
    <cellStyle name="20% - Accent5 3" xfId="16"/>
    <cellStyle name="20% - Accent5 4" xfId="17"/>
    <cellStyle name="20% - Accent6 2" xfId="18"/>
    <cellStyle name="20% - Accent6 3" xfId="19"/>
    <cellStyle name="20% - Accent6 4" xfId="20"/>
    <cellStyle name="40% - Accent1 2" xfId="21"/>
    <cellStyle name="40% - Accent1 3" xfId="22"/>
    <cellStyle name="40% - Accent1 4" xfId="23"/>
    <cellStyle name="40% - Accent2 2" xfId="24"/>
    <cellStyle name="40% - Accent2 3" xfId="25"/>
    <cellStyle name="40% - Accent2 4" xfId="26"/>
    <cellStyle name="40% - Accent3 2" xfId="27"/>
    <cellStyle name="40% - Accent3 3" xfId="28"/>
    <cellStyle name="40% - Accent3 4" xfId="29"/>
    <cellStyle name="40% - Accent4 2" xfId="30"/>
    <cellStyle name="40% - Accent4 3" xfId="31"/>
    <cellStyle name="40% - Accent4 4" xfId="32"/>
    <cellStyle name="40% - Accent5 2" xfId="33"/>
    <cellStyle name="40% - Accent5 3" xfId="34"/>
    <cellStyle name="40% - Accent5 4" xfId="35"/>
    <cellStyle name="40% - Accent6 2" xfId="36"/>
    <cellStyle name="40% - Accent6 3" xfId="37"/>
    <cellStyle name="40% - Accent6 4" xfId="38"/>
    <cellStyle name="60% - Accent1 2" xfId="39"/>
    <cellStyle name="60% - Accent1 3" xfId="40"/>
    <cellStyle name="60% - Accent1 4" xfId="41"/>
    <cellStyle name="60% - Accent2 2" xfId="42"/>
    <cellStyle name="60% - Accent2 3" xfId="43"/>
    <cellStyle name="60% - Accent2 4" xfId="44"/>
    <cellStyle name="60% - Accent3 2" xfId="45"/>
    <cellStyle name="60% - Accent3 3" xfId="46"/>
    <cellStyle name="60% - Accent3 4" xfId="47"/>
    <cellStyle name="60% - Accent4 2" xfId="48"/>
    <cellStyle name="60% - Accent4 3" xfId="49"/>
    <cellStyle name="60% - Accent4 4" xfId="50"/>
    <cellStyle name="60% - Accent5 2" xfId="51"/>
    <cellStyle name="60% - Accent5 3" xfId="52"/>
    <cellStyle name="60% - Accent5 4" xfId="53"/>
    <cellStyle name="60% - Accent6 2" xfId="54"/>
    <cellStyle name="60% - Accent6 3" xfId="55"/>
    <cellStyle name="60% - Accent6 4" xfId="56"/>
    <cellStyle name="Accent1 2" xfId="57"/>
    <cellStyle name="Accent1 3" xfId="58"/>
    <cellStyle name="Accent1 4" xfId="59"/>
    <cellStyle name="Accent2 2" xfId="60"/>
    <cellStyle name="Accent2 3" xfId="61"/>
    <cellStyle name="Accent2 4" xfId="62"/>
    <cellStyle name="Accent3 2" xfId="63"/>
    <cellStyle name="Accent3 3" xfId="64"/>
    <cellStyle name="Accent3 4" xfId="65"/>
    <cellStyle name="Accent4 2" xfId="66"/>
    <cellStyle name="Accent4 3" xfId="67"/>
    <cellStyle name="Accent4 4" xfId="68"/>
    <cellStyle name="Accent5 2" xfId="69"/>
    <cellStyle name="Accent5 3" xfId="70"/>
    <cellStyle name="Accent5 4" xfId="71"/>
    <cellStyle name="Accent6 2" xfId="72"/>
    <cellStyle name="Accent6 3" xfId="73"/>
    <cellStyle name="Accent6 4" xfId="74"/>
    <cellStyle name="Bad 2" xfId="75"/>
    <cellStyle name="Bad 3" xfId="76"/>
    <cellStyle name="Bad 4" xfId="77"/>
    <cellStyle name="Calculation 2" xfId="78"/>
    <cellStyle name="Calculation 3" xfId="79"/>
    <cellStyle name="Calculation 4" xfId="80"/>
    <cellStyle name="Check Cell 2" xfId="81"/>
    <cellStyle name="Check Cell 3" xfId="82"/>
    <cellStyle name="Check Cell 4" xfId="83"/>
    <cellStyle name="Comma 2" xfId="84"/>
    <cellStyle name="Comma 3" xfId="85"/>
    <cellStyle name="Comma 3 2" xfId="86"/>
    <cellStyle name="Comma 3 3" xfId="87"/>
    <cellStyle name="Comma 4" xfId="88"/>
    <cellStyle name="Comma 5" xfId="89"/>
    <cellStyle name="Comma 6" xfId="90"/>
    <cellStyle name="Comma 7" xfId="91"/>
    <cellStyle name="Currency" xfId="146" builtinId="4"/>
    <cellStyle name="Currency 2" xfId="92"/>
    <cellStyle name="Currency 2 2" xfId="93"/>
    <cellStyle name="Currency 2 3" xfId="94"/>
    <cellStyle name="Currency 3" xfId="95"/>
    <cellStyle name="Currency 4" xfId="96"/>
    <cellStyle name="Explanatory Text 2" xfId="97"/>
    <cellStyle name="Explanatory Text 3" xfId="98"/>
    <cellStyle name="Explanatory Text 4" xfId="99"/>
    <cellStyle name="Good 2" xfId="100"/>
    <cellStyle name="Good 3" xfId="101"/>
    <cellStyle name="Good 4" xfId="102"/>
    <cellStyle name="Heading 1 2" xfId="103"/>
    <cellStyle name="Heading 1 3" xfId="104"/>
    <cellStyle name="Heading 1 4" xfId="105"/>
    <cellStyle name="Heading 2 2" xfId="106"/>
    <cellStyle name="Heading 2 3" xfId="107"/>
    <cellStyle name="Heading 2 4" xfId="108"/>
    <cellStyle name="Heading 3 2" xfId="109"/>
    <cellStyle name="Heading 3 3" xfId="110"/>
    <cellStyle name="Heading 3 4" xfId="111"/>
    <cellStyle name="Heading 4 2" xfId="112"/>
    <cellStyle name="Heading 4 3" xfId="113"/>
    <cellStyle name="Heading 4 4" xfId="114"/>
    <cellStyle name="Input 2" xfId="115"/>
    <cellStyle name="Input 3" xfId="116"/>
    <cellStyle name="Input 4" xfId="117"/>
    <cellStyle name="Linked Cell 2" xfId="118"/>
    <cellStyle name="Linked Cell 3" xfId="119"/>
    <cellStyle name="Linked Cell 4" xfId="120"/>
    <cellStyle name="Neutral 2" xfId="121"/>
    <cellStyle name="Neutral 3" xfId="122"/>
    <cellStyle name="Neutral 4" xfId="123"/>
    <cellStyle name="Normal" xfId="0" builtinId="0"/>
    <cellStyle name="Normal 2" xfId="124"/>
    <cellStyle name="Normal 2 2" xfId="125"/>
    <cellStyle name="Normal 3" xfId="126"/>
    <cellStyle name="Normal 3 2" xfId="127"/>
    <cellStyle name="Normal 3 3" xfId="128"/>
    <cellStyle name="Normal 3 4" xfId="129"/>
    <cellStyle name="Normal 4" xfId="130"/>
    <cellStyle name="Normal 5" xfId="131"/>
    <cellStyle name="Normal 6" xfId="132"/>
    <cellStyle name="Normal 7" xfId="133"/>
    <cellStyle name="Normal 8" xfId="2"/>
    <cellStyle name="Note 2" xfId="134"/>
    <cellStyle name="Note 3" xfId="135"/>
    <cellStyle name="Note 4" xfId="136"/>
    <cellStyle name="Output 2" xfId="137"/>
    <cellStyle name="Output 3" xfId="138"/>
    <cellStyle name="Output 4" xfId="139"/>
    <cellStyle name="Title" xfId="1" builtinId="15" customBuiltin="1"/>
    <cellStyle name="Total 2" xfId="140"/>
    <cellStyle name="Total 3" xfId="141"/>
    <cellStyle name="Total 4" xfId="142"/>
    <cellStyle name="Warning Text 2" xfId="143"/>
    <cellStyle name="Warning Text 3" xfId="144"/>
    <cellStyle name="Warning Text 4" xfId="1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8"/>
  <sheetViews>
    <sheetView tabSelected="1" zoomScaleNormal="100" workbookViewId="0">
      <selection activeCell="E57" sqref="E57"/>
    </sheetView>
  </sheetViews>
  <sheetFormatPr defaultRowHeight="15" x14ac:dyDescent="0.25"/>
  <cols>
    <col min="1" max="1" width="43" customWidth="1"/>
    <col min="2" max="2" width="22.85546875" style="3" hidden="1" customWidth="1"/>
    <col min="3" max="3" width="17.42578125" customWidth="1"/>
    <col min="4" max="4" width="18.28515625" customWidth="1"/>
    <col min="5" max="5" width="19" customWidth="1"/>
  </cols>
  <sheetData>
    <row r="1" spans="1:5" x14ac:dyDescent="0.25">
      <c r="A1" s="14" t="s">
        <v>56</v>
      </c>
      <c r="B1" s="8" t="s">
        <v>58</v>
      </c>
      <c r="C1" s="8" t="s">
        <v>58</v>
      </c>
      <c r="D1" s="9" t="s">
        <v>44</v>
      </c>
      <c r="E1" s="14" t="s">
        <v>57</v>
      </c>
    </row>
    <row r="2" spans="1:5" x14ac:dyDescent="0.25">
      <c r="A2" s="10" t="s">
        <v>45</v>
      </c>
      <c r="B2" s="11" t="s">
        <v>46</v>
      </c>
      <c r="C2" s="11" t="s">
        <v>46</v>
      </c>
      <c r="D2" s="12" t="s">
        <v>47</v>
      </c>
      <c r="E2" s="14" t="s">
        <v>62</v>
      </c>
    </row>
    <row r="3" spans="1:5" ht="15.75" x14ac:dyDescent="0.25">
      <c r="A3" s="1" t="s">
        <v>63</v>
      </c>
      <c r="B3" s="4">
        <v>42133.1</v>
      </c>
      <c r="C3" s="15">
        <f t="shared" ref="C3" si="0">B3*1000</f>
        <v>42133100</v>
      </c>
      <c r="D3" s="15">
        <f>C3*0.001</f>
        <v>42133.1</v>
      </c>
      <c r="E3" s="15">
        <f>D3</f>
        <v>42133.1</v>
      </c>
    </row>
    <row r="4" spans="1:5" ht="15.75" x14ac:dyDescent="0.25">
      <c r="A4" s="1" t="s">
        <v>38</v>
      </c>
      <c r="B4" s="4">
        <v>59478</v>
      </c>
      <c r="C4" s="15">
        <f t="shared" ref="C4:C35" si="1">B4*1000</f>
        <v>59478000</v>
      </c>
      <c r="D4" s="15">
        <f>C4*0.001</f>
        <v>59478</v>
      </c>
      <c r="E4" s="15">
        <f>D4</f>
        <v>59478</v>
      </c>
    </row>
    <row r="5" spans="1:5" ht="15.75" x14ac:dyDescent="0.25">
      <c r="A5" s="1" t="s">
        <v>16</v>
      </c>
      <c r="B5" s="7">
        <v>601774.6</v>
      </c>
      <c r="C5" s="15">
        <f t="shared" si="1"/>
        <v>601774600</v>
      </c>
      <c r="D5" s="15">
        <f t="shared" ref="D5:D56" si="2">C5*0.001</f>
        <v>601774.6</v>
      </c>
      <c r="E5" s="15">
        <f t="shared" ref="E5:E56" si="3">D5</f>
        <v>601774.6</v>
      </c>
    </row>
    <row r="6" spans="1:5" ht="15.75" x14ac:dyDescent="0.25">
      <c r="A6" s="1" t="s">
        <v>34</v>
      </c>
      <c r="B6" s="4">
        <v>107265.1</v>
      </c>
      <c r="C6" s="15">
        <f t="shared" si="1"/>
        <v>107265100</v>
      </c>
      <c r="D6" s="15">
        <f t="shared" si="2"/>
        <v>107265.1</v>
      </c>
      <c r="E6" s="15">
        <f t="shared" si="3"/>
        <v>107265.1</v>
      </c>
    </row>
    <row r="7" spans="1:5" ht="15.75" x14ac:dyDescent="0.25">
      <c r="A7" s="1" t="s">
        <v>9</v>
      </c>
      <c r="B7" s="4">
        <v>109889.83418000001</v>
      </c>
      <c r="C7" s="15">
        <f t="shared" si="1"/>
        <v>109889834.18000001</v>
      </c>
      <c r="D7" s="15">
        <f t="shared" si="2"/>
        <v>109889.83418000001</v>
      </c>
      <c r="E7" s="15">
        <f t="shared" si="3"/>
        <v>109889.83418000001</v>
      </c>
    </row>
    <row r="8" spans="1:5" ht="15.75" x14ac:dyDescent="0.25">
      <c r="A8" s="1" t="s">
        <v>27</v>
      </c>
      <c r="B8" s="4">
        <v>149192</v>
      </c>
      <c r="C8" s="15">
        <f t="shared" si="1"/>
        <v>149192000</v>
      </c>
      <c r="D8" s="15">
        <f t="shared" si="2"/>
        <v>149192</v>
      </c>
      <c r="E8" s="15">
        <f t="shared" si="3"/>
        <v>149192</v>
      </c>
    </row>
    <row r="9" spans="1:5" ht="15.75" x14ac:dyDescent="0.25">
      <c r="A9" s="1" t="s">
        <v>23</v>
      </c>
      <c r="B9" s="4">
        <v>235036.1</v>
      </c>
      <c r="C9" s="15">
        <f t="shared" si="1"/>
        <v>235036100</v>
      </c>
      <c r="D9" s="15">
        <f t="shared" si="2"/>
        <v>235036.1</v>
      </c>
      <c r="E9" s="15">
        <f t="shared" si="3"/>
        <v>235036.1</v>
      </c>
    </row>
    <row r="10" spans="1:5" ht="15.75" x14ac:dyDescent="0.25">
      <c r="A10" s="1" t="s">
        <v>33</v>
      </c>
      <c r="B10" s="4">
        <v>232581.7</v>
      </c>
      <c r="C10" s="15">
        <f t="shared" si="1"/>
        <v>232581700</v>
      </c>
      <c r="D10" s="15">
        <f t="shared" si="2"/>
        <v>232581.7</v>
      </c>
      <c r="E10" s="15">
        <f t="shared" si="3"/>
        <v>232581.7</v>
      </c>
    </row>
    <row r="11" spans="1:5" ht="15.75" x14ac:dyDescent="0.25">
      <c r="A11" s="1" t="s">
        <v>59</v>
      </c>
      <c r="B11" s="4">
        <v>48728</v>
      </c>
      <c r="C11" s="15">
        <f t="shared" si="1"/>
        <v>48728000</v>
      </c>
      <c r="D11" s="15">
        <f t="shared" si="2"/>
        <v>48728</v>
      </c>
      <c r="E11" s="15">
        <f t="shared" si="3"/>
        <v>48728</v>
      </c>
    </row>
    <row r="12" spans="1:5" ht="15.75" x14ac:dyDescent="0.25">
      <c r="A12" s="1" t="s">
        <v>3</v>
      </c>
      <c r="B12" s="4">
        <v>346113.4</v>
      </c>
      <c r="C12" s="15">
        <f t="shared" si="1"/>
        <v>346113400</v>
      </c>
      <c r="D12" s="15">
        <f t="shared" si="2"/>
        <v>346113.4</v>
      </c>
      <c r="E12" s="15">
        <f t="shared" si="3"/>
        <v>346113.4</v>
      </c>
    </row>
    <row r="13" spans="1:5" ht="15.75" x14ac:dyDescent="0.25">
      <c r="A13" s="1" t="s">
        <v>12</v>
      </c>
      <c r="B13" s="4">
        <v>55258.400000000001</v>
      </c>
      <c r="C13" s="15">
        <f t="shared" si="1"/>
        <v>55258400</v>
      </c>
      <c r="D13" s="15">
        <f t="shared" si="2"/>
        <v>55258.400000000001</v>
      </c>
      <c r="E13" s="15">
        <f t="shared" si="3"/>
        <v>55258.400000000001</v>
      </c>
    </row>
    <row r="14" spans="1:5" ht="15.75" x14ac:dyDescent="0.25">
      <c r="A14" s="1" t="s">
        <v>29</v>
      </c>
      <c r="B14" s="4">
        <v>462643.27799999999</v>
      </c>
      <c r="C14" s="15">
        <f t="shared" si="1"/>
        <v>462643278</v>
      </c>
      <c r="D14" s="15">
        <f t="shared" si="2"/>
        <v>462643.27799999999</v>
      </c>
      <c r="E14" s="15">
        <f t="shared" si="3"/>
        <v>462643.27799999999</v>
      </c>
    </row>
    <row r="15" spans="1:5" ht="15.75" x14ac:dyDescent="0.25">
      <c r="A15" s="1" t="s">
        <v>2</v>
      </c>
      <c r="B15" s="4">
        <v>504632.6</v>
      </c>
      <c r="C15" s="15">
        <f t="shared" si="1"/>
        <v>504632600</v>
      </c>
      <c r="D15" s="15">
        <f t="shared" si="2"/>
        <v>504632.60000000003</v>
      </c>
      <c r="E15" s="15">
        <f t="shared" si="3"/>
        <v>504632.60000000003</v>
      </c>
    </row>
    <row r="16" spans="1:5" ht="15.75" x14ac:dyDescent="0.25">
      <c r="A16" s="1" t="s">
        <v>48</v>
      </c>
      <c r="B16" s="4">
        <v>96340.3</v>
      </c>
      <c r="C16" s="15">
        <f t="shared" si="1"/>
        <v>96340300</v>
      </c>
      <c r="D16" s="15">
        <f t="shared" si="2"/>
        <v>96340.3</v>
      </c>
      <c r="E16" s="15">
        <f t="shared" si="3"/>
        <v>96340.3</v>
      </c>
    </row>
    <row r="17" spans="1:5" ht="15.75" x14ac:dyDescent="0.25">
      <c r="A17" s="1" t="s">
        <v>31</v>
      </c>
      <c r="B17" s="4">
        <v>303036.5</v>
      </c>
      <c r="C17" s="15">
        <f t="shared" si="1"/>
        <v>303036500</v>
      </c>
      <c r="D17" s="15">
        <f t="shared" si="2"/>
        <v>303036.5</v>
      </c>
      <c r="E17" s="15">
        <f t="shared" si="3"/>
        <v>303036.5</v>
      </c>
    </row>
    <row r="18" spans="1:5" ht="15.75" x14ac:dyDescent="0.25">
      <c r="A18" s="1" t="s">
        <v>20</v>
      </c>
      <c r="B18" s="4">
        <v>645219.5</v>
      </c>
      <c r="C18" s="15">
        <f t="shared" si="1"/>
        <v>645219500</v>
      </c>
      <c r="D18" s="15">
        <f t="shared" si="2"/>
        <v>645219.5</v>
      </c>
      <c r="E18" s="15">
        <f t="shared" si="3"/>
        <v>645219.5</v>
      </c>
    </row>
    <row r="19" spans="1:5" ht="15.75" x14ac:dyDescent="0.25">
      <c r="A19" s="1" t="s">
        <v>5</v>
      </c>
      <c r="B19" s="4">
        <v>2352718.9</v>
      </c>
      <c r="C19" s="15">
        <f t="shared" si="1"/>
        <v>2352718900</v>
      </c>
      <c r="D19" s="15">
        <f t="shared" si="2"/>
        <v>2352718.9</v>
      </c>
      <c r="E19" s="15">
        <f t="shared" si="3"/>
        <v>2352718.9</v>
      </c>
    </row>
    <row r="20" spans="1:5" ht="15.75" x14ac:dyDescent="0.25">
      <c r="A20" s="1" t="s">
        <v>40</v>
      </c>
      <c r="B20" s="4">
        <v>59432</v>
      </c>
      <c r="C20" s="15">
        <f t="shared" si="1"/>
        <v>59432000</v>
      </c>
      <c r="D20" s="15">
        <f t="shared" si="2"/>
        <v>59432</v>
      </c>
      <c r="E20" s="15">
        <f t="shared" si="3"/>
        <v>59432</v>
      </c>
    </row>
    <row r="21" spans="1:5" ht="15.75" x14ac:dyDescent="0.25">
      <c r="A21" s="1" t="s">
        <v>30</v>
      </c>
      <c r="B21" s="4">
        <v>16897.400000000001</v>
      </c>
      <c r="C21" s="15">
        <f t="shared" si="1"/>
        <v>16897400</v>
      </c>
      <c r="D21" s="15">
        <f t="shared" si="2"/>
        <v>16897.400000000001</v>
      </c>
      <c r="E21" s="15">
        <f t="shared" si="3"/>
        <v>16897.400000000001</v>
      </c>
    </row>
    <row r="22" spans="1:5" ht="15.75" x14ac:dyDescent="0.25">
      <c r="A22" s="1" t="s">
        <v>10</v>
      </c>
      <c r="B22" s="4">
        <v>518001.6</v>
      </c>
      <c r="C22" s="15">
        <f t="shared" si="1"/>
        <v>518001600</v>
      </c>
      <c r="D22" s="15">
        <f t="shared" si="2"/>
        <v>518001.60000000003</v>
      </c>
      <c r="E22" s="15">
        <f t="shared" si="3"/>
        <v>518001.60000000003</v>
      </c>
    </row>
    <row r="23" spans="1:5" ht="15.75" x14ac:dyDescent="0.25">
      <c r="A23" s="1" t="s">
        <v>37</v>
      </c>
      <c r="B23" s="4">
        <v>297577.8</v>
      </c>
      <c r="C23" s="15">
        <f t="shared" si="1"/>
        <v>297577800</v>
      </c>
      <c r="D23" s="15">
        <f t="shared" si="2"/>
        <v>297577.8</v>
      </c>
      <c r="E23" s="15">
        <f t="shared" si="3"/>
        <v>297577.8</v>
      </c>
    </row>
    <row r="24" spans="1:5" ht="15.75" x14ac:dyDescent="0.25">
      <c r="A24" s="1" t="s">
        <v>24</v>
      </c>
      <c r="B24" s="4">
        <v>193637.5</v>
      </c>
      <c r="C24" s="15">
        <f t="shared" si="1"/>
        <v>193637500</v>
      </c>
      <c r="D24" s="15">
        <f t="shared" si="2"/>
        <v>193637.5</v>
      </c>
      <c r="E24" s="15">
        <f t="shared" si="3"/>
        <v>193637.5</v>
      </c>
    </row>
    <row r="25" spans="1:5" ht="15.75" x14ac:dyDescent="0.25">
      <c r="A25" s="1" t="s">
        <v>13</v>
      </c>
      <c r="B25" s="4">
        <v>178461.4</v>
      </c>
      <c r="C25" s="15">
        <f t="shared" si="1"/>
        <v>178461400</v>
      </c>
      <c r="D25" s="15">
        <f t="shared" si="2"/>
        <v>178461.4</v>
      </c>
      <c r="E25" s="15">
        <f t="shared" si="3"/>
        <v>178461.4</v>
      </c>
    </row>
    <row r="26" spans="1:5" ht="15.75" x14ac:dyDescent="0.25">
      <c r="A26" s="1" t="s">
        <v>19</v>
      </c>
      <c r="B26" s="4">
        <v>190011.2</v>
      </c>
      <c r="C26" s="15">
        <f t="shared" si="1"/>
        <v>190011200</v>
      </c>
      <c r="D26" s="15">
        <f t="shared" si="2"/>
        <v>190011.2</v>
      </c>
      <c r="E26" s="15">
        <f t="shared" si="3"/>
        <v>190011.2</v>
      </c>
    </row>
    <row r="27" spans="1:5" ht="15.75" x14ac:dyDescent="0.25">
      <c r="A27" s="5" t="s">
        <v>49</v>
      </c>
      <c r="B27" s="4">
        <v>270322.7</v>
      </c>
      <c r="C27" s="15">
        <f t="shared" si="1"/>
        <v>270322700</v>
      </c>
      <c r="D27" s="15">
        <f t="shared" si="2"/>
        <v>270322.7</v>
      </c>
      <c r="E27" s="15">
        <f t="shared" si="3"/>
        <v>270322.7</v>
      </c>
    </row>
    <row r="28" spans="1:5" ht="15.75" x14ac:dyDescent="0.25">
      <c r="A28" s="1" t="s">
        <v>17</v>
      </c>
      <c r="B28" s="4">
        <v>434442.4</v>
      </c>
      <c r="C28" s="15">
        <f t="shared" si="1"/>
        <v>434442400</v>
      </c>
      <c r="D28" s="15">
        <f t="shared" si="2"/>
        <v>434442.4</v>
      </c>
      <c r="E28" s="15">
        <f t="shared" si="3"/>
        <v>434442.4</v>
      </c>
    </row>
    <row r="29" spans="1:5" ht="15.75" x14ac:dyDescent="0.25">
      <c r="A29" s="1" t="s">
        <v>4</v>
      </c>
      <c r="B29" s="4">
        <v>524091.4</v>
      </c>
      <c r="C29" s="15">
        <f t="shared" si="1"/>
        <v>524091400</v>
      </c>
      <c r="D29" s="15">
        <f t="shared" si="2"/>
        <v>524091.4</v>
      </c>
      <c r="E29" s="15">
        <f t="shared" si="3"/>
        <v>524091.4</v>
      </c>
    </row>
    <row r="30" spans="1:5" ht="15.75" x14ac:dyDescent="0.25">
      <c r="A30" s="1" t="s">
        <v>0</v>
      </c>
      <c r="B30" s="4">
        <v>325953.09999999998</v>
      </c>
      <c r="C30" s="15">
        <f t="shared" si="1"/>
        <v>325953100</v>
      </c>
      <c r="D30" s="15">
        <f t="shared" si="2"/>
        <v>325953.10000000003</v>
      </c>
      <c r="E30" s="15">
        <f t="shared" si="3"/>
        <v>325953.10000000003</v>
      </c>
    </row>
    <row r="31" spans="1:5" ht="15.75" x14ac:dyDescent="0.25">
      <c r="A31" s="1" t="s">
        <v>41</v>
      </c>
      <c r="B31" s="4">
        <v>59446.798999999999</v>
      </c>
      <c r="C31" s="15">
        <f t="shared" si="1"/>
        <v>59446799</v>
      </c>
      <c r="D31" s="15">
        <f t="shared" si="2"/>
        <v>59446.798999999999</v>
      </c>
      <c r="E31" s="15">
        <f t="shared" si="3"/>
        <v>59446.798999999999</v>
      </c>
    </row>
    <row r="32" spans="1:5" ht="15.75" x14ac:dyDescent="0.25">
      <c r="A32" s="1" t="s">
        <v>28</v>
      </c>
      <c r="B32" s="4">
        <v>258801</v>
      </c>
      <c r="C32" s="15">
        <f t="shared" si="1"/>
        <v>258801000</v>
      </c>
      <c r="D32" s="15">
        <f t="shared" si="2"/>
        <v>258801</v>
      </c>
      <c r="E32" s="15">
        <f t="shared" si="3"/>
        <v>258801</v>
      </c>
    </row>
    <row r="33" spans="1:5" ht="15.75" x14ac:dyDescent="0.25">
      <c r="A33" s="1" t="s">
        <v>14</v>
      </c>
      <c r="B33" s="4">
        <v>437069.3</v>
      </c>
      <c r="C33" s="15">
        <f t="shared" si="1"/>
        <v>437069300</v>
      </c>
      <c r="D33" s="15">
        <f t="shared" si="2"/>
        <v>437069.3</v>
      </c>
      <c r="E33" s="15">
        <f t="shared" si="3"/>
        <v>437069.3</v>
      </c>
    </row>
    <row r="34" spans="1:5" ht="15.75" x14ac:dyDescent="0.25">
      <c r="A34" s="1" t="s">
        <v>7</v>
      </c>
      <c r="B34" s="4">
        <v>431097.2</v>
      </c>
      <c r="C34" s="15">
        <f t="shared" si="1"/>
        <v>431097200</v>
      </c>
      <c r="D34" s="15">
        <f t="shared" si="2"/>
        <v>431097.2</v>
      </c>
      <c r="E34" s="15">
        <f t="shared" si="3"/>
        <v>431097.2</v>
      </c>
    </row>
    <row r="35" spans="1:5" ht="15.75" x14ac:dyDescent="0.25">
      <c r="A35" s="1" t="s">
        <v>42</v>
      </c>
      <c r="B35" s="4">
        <v>401327.6</v>
      </c>
      <c r="C35" s="15">
        <f t="shared" si="1"/>
        <v>401327600</v>
      </c>
      <c r="D35" s="15">
        <f t="shared" si="2"/>
        <v>401327.60000000003</v>
      </c>
      <c r="E35" s="15">
        <f t="shared" si="3"/>
        <v>401327.60000000003</v>
      </c>
    </row>
    <row r="36" spans="1:5" ht="15.75" x14ac:dyDescent="0.25">
      <c r="A36" s="1" t="s">
        <v>39</v>
      </c>
      <c r="B36" s="4">
        <v>150869.29999999999</v>
      </c>
      <c r="C36" s="15">
        <f t="shared" ref="C36:C56" si="4">B36*1000</f>
        <v>150869300</v>
      </c>
      <c r="D36" s="15">
        <f t="shared" si="2"/>
        <v>150869.30000000002</v>
      </c>
      <c r="E36" s="15">
        <f t="shared" si="3"/>
        <v>150869.30000000002</v>
      </c>
    </row>
    <row r="37" spans="1:5" ht="15.75" x14ac:dyDescent="0.25">
      <c r="A37" s="1" t="s">
        <v>8</v>
      </c>
      <c r="B37" s="4">
        <v>769856.9</v>
      </c>
      <c r="C37" s="15">
        <f t="shared" si="4"/>
        <v>769856900</v>
      </c>
      <c r="D37" s="15">
        <f t="shared" si="2"/>
        <v>769856.9</v>
      </c>
      <c r="E37" s="15">
        <f t="shared" si="3"/>
        <v>769856.9</v>
      </c>
    </row>
    <row r="38" spans="1:5" ht="15.75" x14ac:dyDescent="0.25">
      <c r="A38" s="1" t="s">
        <v>15</v>
      </c>
      <c r="B38" s="4">
        <v>310897.09999999998</v>
      </c>
      <c r="C38" s="15">
        <f t="shared" si="4"/>
        <v>310897100</v>
      </c>
      <c r="D38" s="15">
        <f t="shared" si="2"/>
        <v>310897.10000000003</v>
      </c>
      <c r="E38" s="15">
        <f t="shared" si="3"/>
        <v>310897.10000000003</v>
      </c>
    </row>
    <row r="39" spans="1:5" ht="15.75" x14ac:dyDescent="0.25">
      <c r="A39" s="5" t="s">
        <v>52</v>
      </c>
      <c r="B39" s="4">
        <v>416534</v>
      </c>
      <c r="C39" s="15">
        <f t="shared" si="4"/>
        <v>416534000</v>
      </c>
      <c r="D39" s="15">
        <f t="shared" si="2"/>
        <v>416534</v>
      </c>
      <c r="E39" s="15">
        <f t="shared" si="3"/>
        <v>416534</v>
      </c>
    </row>
    <row r="40" spans="1:5" ht="15.75" x14ac:dyDescent="0.25">
      <c r="A40" s="1" t="s">
        <v>25</v>
      </c>
      <c r="B40" s="4">
        <v>148862.29999999999</v>
      </c>
      <c r="C40" s="15">
        <f t="shared" si="4"/>
        <v>148862300</v>
      </c>
      <c r="D40" s="15">
        <f t="shared" si="2"/>
        <v>148862.30000000002</v>
      </c>
      <c r="E40" s="15">
        <f t="shared" si="3"/>
        <v>148862.30000000002</v>
      </c>
    </row>
    <row r="41" spans="1:5" ht="15.75" x14ac:dyDescent="0.25">
      <c r="A41" s="1" t="s">
        <v>36</v>
      </c>
      <c r="B41" s="4">
        <v>124286.8</v>
      </c>
      <c r="C41" s="15">
        <f t="shared" si="4"/>
        <v>124286800</v>
      </c>
      <c r="D41" s="15">
        <f t="shared" si="2"/>
        <v>124286.8</v>
      </c>
      <c r="E41" s="15">
        <f t="shared" si="3"/>
        <v>124286.8</v>
      </c>
    </row>
    <row r="42" spans="1:5" ht="15.75" x14ac:dyDescent="0.25">
      <c r="A42" s="1" t="s">
        <v>35</v>
      </c>
      <c r="B42" s="4">
        <v>408176.9</v>
      </c>
      <c r="C42" s="15">
        <f t="shared" si="4"/>
        <v>408176900</v>
      </c>
      <c r="D42" s="15">
        <f t="shared" si="2"/>
        <v>408176.9</v>
      </c>
      <c r="E42" s="15">
        <f t="shared" si="3"/>
        <v>408176.9</v>
      </c>
    </row>
    <row r="43" spans="1:5" ht="15.75" x14ac:dyDescent="0.25">
      <c r="A43" s="1" t="s">
        <v>21</v>
      </c>
      <c r="B43" s="4">
        <v>59206.5</v>
      </c>
      <c r="C43" s="15">
        <f t="shared" si="4"/>
        <v>59206500</v>
      </c>
      <c r="D43" s="15">
        <f t="shared" si="2"/>
        <v>59206.5</v>
      </c>
      <c r="E43" s="15">
        <f t="shared" si="3"/>
        <v>59206.5</v>
      </c>
    </row>
    <row r="44" spans="1:5" ht="15.75" x14ac:dyDescent="0.25">
      <c r="A44" s="1" t="s">
        <v>6</v>
      </c>
      <c r="B44" s="4">
        <v>49851.199999999997</v>
      </c>
      <c r="C44" s="15">
        <f t="shared" si="4"/>
        <v>49851200</v>
      </c>
      <c r="D44" s="15">
        <f t="shared" si="2"/>
        <v>49851.200000000004</v>
      </c>
      <c r="E44" s="15">
        <f t="shared" si="3"/>
        <v>49851.200000000004</v>
      </c>
    </row>
    <row r="45" spans="1:5" ht="15.75" x14ac:dyDescent="0.25">
      <c r="A45" s="1" t="s">
        <v>26</v>
      </c>
      <c r="B45" s="4">
        <v>203067.8</v>
      </c>
      <c r="C45" s="15">
        <f t="shared" si="4"/>
        <v>203067800</v>
      </c>
      <c r="D45" s="15">
        <f t="shared" si="2"/>
        <v>203067.80000000002</v>
      </c>
      <c r="E45" s="15">
        <f t="shared" si="3"/>
        <v>203067.80000000002</v>
      </c>
    </row>
    <row r="46" spans="1:5" ht="15.75" x14ac:dyDescent="0.25">
      <c r="A46" s="6" t="s">
        <v>53</v>
      </c>
      <c r="B46" s="4">
        <v>6432.8</v>
      </c>
      <c r="C46" s="15">
        <f t="shared" si="4"/>
        <v>6432800</v>
      </c>
      <c r="D46" s="15">
        <f t="shared" si="2"/>
        <v>6432.8</v>
      </c>
      <c r="E46" s="15">
        <f t="shared" si="3"/>
        <v>6432.8</v>
      </c>
    </row>
    <row r="47" spans="1:5" ht="15.75" x14ac:dyDescent="0.25">
      <c r="A47" s="1" t="s">
        <v>60</v>
      </c>
      <c r="B47" s="4">
        <v>100491.8</v>
      </c>
      <c r="C47" s="15">
        <f t="shared" si="4"/>
        <v>100491800</v>
      </c>
      <c r="D47" s="15">
        <f t="shared" si="2"/>
        <v>100491.8</v>
      </c>
      <c r="E47" s="15">
        <f t="shared" si="3"/>
        <v>100491.8</v>
      </c>
    </row>
    <row r="48" spans="1:5" ht="15.75" x14ac:dyDescent="0.25">
      <c r="A48" s="1" t="s">
        <v>61</v>
      </c>
      <c r="B48" s="4">
        <v>293522.7</v>
      </c>
      <c r="C48" s="15">
        <f t="shared" si="4"/>
        <v>293522700</v>
      </c>
      <c r="D48" s="15">
        <f t="shared" si="2"/>
        <v>293522.7</v>
      </c>
      <c r="E48" s="15">
        <f t="shared" si="3"/>
        <v>293522.7</v>
      </c>
    </row>
    <row r="49" spans="1:5" ht="15.75" x14ac:dyDescent="0.25">
      <c r="A49" s="5" t="s">
        <v>51</v>
      </c>
      <c r="B49" s="4">
        <v>239136.4</v>
      </c>
      <c r="C49" s="15">
        <f t="shared" si="4"/>
        <v>239136400</v>
      </c>
      <c r="D49" s="15">
        <f t="shared" si="2"/>
        <v>239136.4</v>
      </c>
      <c r="E49" s="15">
        <f t="shared" si="3"/>
        <v>239136.4</v>
      </c>
    </row>
    <row r="50" spans="1:5" ht="15.75" x14ac:dyDescent="0.25">
      <c r="A50" s="1" t="s">
        <v>43</v>
      </c>
      <c r="B50" s="4">
        <v>213195.1</v>
      </c>
      <c r="C50" s="15">
        <f t="shared" si="4"/>
        <v>213195100</v>
      </c>
      <c r="D50" s="15">
        <f t="shared" si="2"/>
        <v>213195.1</v>
      </c>
      <c r="E50" s="15">
        <f t="shared" si="3"/>
        <v>213195.1</v>
      </c>
    </row>
    <row r="51" spans="1:5" ht="15.75" x14ac:dyDescent="0.25">
      <c r="A51" s="1" t="s">
        <v>1</v>
      </c>
      <c r="B51" s="4">
        <v>1389993</v>
      </c>
      <c r="C51" s="15">
        <f t="shared" si="4"/>
        <v>1389993000</v>
      </c>
      <c r="D51" s="15">
        <f t="shared" si="2"/>
        <v>1389993</v>
      </c>
      <c r="E51" s="15">
        <f t="shared" si="3"/>
        <v>1389993</v>
      </c>
    </row>
    <row r="52" spans="1:5" ht="15.75" x14ac:dyDescent="0.25">
      <c r="A52" s="5" t="s">
        <v>50</v>
      </c>
      <c r="B52" s="4">
        <v>105314.8</v>
      </c>
      <c r="C52" s="15">
        <f t="shared" si="4"/>
        <v>105314800</v>
      </c>
      <c r="D52" s="15">
        <f t="shared" si="2"/>
        <v>105314.8</v>
      </c>
      <c r="E52" s="15">
        <f t="shared" si="3"/>
        <v>105314.8</v>
      </c>
    </row>
    <row r="53" spans="1:5" ht="15.75" x14ac:dyDescent="0.25">
      <c r="A53" s="1" t="s">
        <v>32</v>
      </c>
      <c r="B53" s="4">
        <v>341416</v>
      </c>
      <c r="C53" s="15">
        <f t="shared" si="4"/>
        <v>341416000</v>
      </c>
      <c r="D53" s="15">
        <f t="shared" si="2"/>
        <v>341416</v>
      </c>
      <c r="E53" s="15">
        <f t="shared" si="3"/>
        <v>341416</v>
      </c>
    </row>
    <row r="54" spans="1:5" ht="15.75" x14ac:dyDescent="0.25">
      <c r="A54" s="1" t="s">
        <v>22</v>
      </c>
      <c r="B54" s="4">
        <v>160871.29999999999</v>
      </c>
      <c r="C54" s="15">
        <f t="shared" si="4"/>
        <v>160871300</v>
      </c>
      <c r="D54" s="15">
        <f t="shared" si="2"/>
        <v>160871.30000000002</v>
      </c>
      <c r="E54" s="15">
        <f t="shared" si="3"/>
        <v>160871.30000000002</v>
      </c>
    </row>
    <row r="55" spans="1:5" ht="15.75" x14ac:dyDescent="0.25">
      <c r="A55" s="1" t="s">
        <v>11</v>
      </c>
      <c r="B55" s="4">
        <v>271147.90000000002</v>
      </c>
      <c r="C55" s="15">
        <f t="shared" si="4"/>
        <v>271147900</v>
      </c>
      <c r="D55" s="15">
        <f t="shared" si="2"/>
        <v>271147.90000000002</v>
      </c>
      <c r="E55" s="15">
        <f t="shared" si="3"/>
        <v>271147.90000000002</v>
      </c>
    </row>
    <row r="56" spans="1:5" ht="15.75" x14ac:dyDescent="0.25">
      <c r="A56" s="1" t="s">
        <v>18</v>
      </c>
      <c r="B56" s="4">
        <v>329028.90000000002</v>
      </c>
      <c r="C56" s="15">
        <f t="shared" si="4"/>
        <v>329028900</v>
      </c>
      <c r="D56" s="15">
        <f t="shared" si="2"/>
        <v>329028.90000000002</v>
      </c>
      <c r="E56" s="15">
        <f t="shared" si="3"/>
        <v>329028.90000000002</v>
      </c>
    </row>
    <row r="57" spans="1:5" ht="15.75" x14ac:dyDescent="0.25">
      <c r="A57" s="13" t="s">
        <v>54</v>
      </c>
      <c r="B57" s="4">
        <f>SUM(B4:B56)</f>
        <v>16998638.111180004</v>
      </c>
      <c r="C57" s="15">
        <f>SUM(C3:C56)</f>
        <v>17040771211.18</v>
      </c>
      <c r="D57" s="15">
        <f>SUM(D3:D56)</f>
        <v>17040771.211180005</v>
      </c>
      <c r="E57" s="15">
        <f>SUM(E3:E56)</f>
        <v>17040771.211180005</v>
      </c>
    </row>
    <row r="58" spans="1:5" x14ac:dyDescent="0.25">
      <c r="A58" s="2" t="s">
        <v>55</v>
      </c>
    </row>
  </sheetData>
  <pageMargins left="0.7" right="0.7" top="0.75" bottom="0.75" header="0.3" footer="0.3"/>
  <pageSetup scale="77" orientation="portrait" r:id="rId1"/>
  <headerFooter>
    <oddHeader>&amp;C&amp;"-,Bold"Nurse Support I FY2019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D40D51286D8B4D9C836A50BBB33558" ma:contentTypeVersion="2" ma:contentTypeDescription="Create a new document." ma:contentTypeScope="" ma:versionID="d14e5c4da1db565cb04c30bec4da997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328a1cd662c37536c074f55b1464a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2EDFBB6-38E5-4598-96F2-5060F744A424}"/>
</file>

<file path=customXml/itemProps2.xml><?xml version="1.0" encoding="utf-8"?>
<ds:datastoreItem xmlns:ds="http://schemas.openxmlformats.org/officeDocument/2006/customXml" ds:itemID="{B165AA3A-933B-4E22-9504-D5622242C81C}"/>
</file>

<file path=customXml/itemProps3.xml><?xml version="1.0" encoding="utf-8"?>
<ds:datastoreItem xmlns:ds="http://schemas.openxmlformats.org/officeDocument/2006/customXml" ds:itemID="{32CB9092-34DB-4186-8151-BD71CDA435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FY19 NSPI Funding</vt:lpstr>
    </vt:vector>
  </TitlesOfParts>
  <Company>UMMS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Zhuravel, Michael</dc:creator>
  <cp:lastModifiedBy>Caitlin Grim</cp:lastModifiedBy>
  <cp:lastPrinted>2018-07-06T14:45:12Z</cp:lastPrinted>
  <dcterms:created xsi:type="dcterms:W3CDTF">2017-06-12T13:23:51Z</dcterms:created>
  <dcterms:modified xsi:type="dcterms:W3CDTF">2018-07-09T18:19:54Z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0x0101005AD40D51286D8B4D9C836A50BBB33558</vt:lpwstr>
  </property>
</Properties>
</file>